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0." sheetId="1" r:id="rId1"/>
    <sheet name="10.1" sheetId="2" r:id="rId2"/>
    <sheet name="10.2" sheetId="3" r:id="rId3"/>
    <sheet name="10.3" sheetId="4" r:id="rId4"/>
    <sheet name="10.4" sheetId="5" r:id="rId5"/>
    <sheet name="10.5-6-7" sheetId="6" r:id="rId6"/>
    <sheet name="10.8-9" sheetId="7" r:id="rId7"/>
    <sheet name="10.10" sheetId="8" r:id="rId8"/>
    <sheet name="10.11" sheetId="9" r:id="rId9"/>
    <sheet name="10.12-13-14-15-16" sheetId="10" r:id="rId10"/>
  </sheets>
  <definedNames/>
  <calcPr fullCalcOnLoad="1"/>
</workbook>
</file>

<file path=xl/sharedStrings.xml><?xml version="1.0" encoding="utf-8"?>
<sst xmlns="http://schemas.openxmlformats.org/spreadsheetml/2006/main" count="484" uniqueCount="230">
  <si>
    <t>Source:  Banque du Liban / Source : Central Bank of Lebanon / المرجع : مصرف لبنان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</si>
  <si>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</si>
  <si>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</si>
  <si>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</si>
  <si>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</si>
  <si>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</si>
  <si>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</si>
  <si>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</si>
  <si>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</si>
  <si>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</si>
  <si>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</si>
  <si>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</si>
  <si>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</si>
  <si>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Bilan / Balance Sheet / بنود الميزانية</t>
  </si>
  <si>
    <t>Actif en milliards de LL / Assets in billion LBP / الموجودات بمليارات الليرات اللبنانية</t>
  </si>
  <si>
    <t>Avoirs extérieurs / Foreign assets / موجودات خارجية</t>
  </si>
  <si>
    <t xml:space="preserve">Or USD/ Gold / ذهب </t>
  </si>
  <si>
    <t>Devises / Foreign currencies / عملات أجنبية</t>
  </si>
  <si>
    <t>Portefeuille de titres / Seurities portfolio / محفظة السندات</t>
  </si>
  <si>
    <t>Immobilisations / Fixed assets / أصول ثابتة</t>
  </si>
  <si>
    <t>Actifs non classés / Unclassified asstes /  موجودات غير مصنفة</t>
  </si>
  <si>
    <t>Total de l'actif / Total assets / مجموع الموجودات</t>
  </si>
  <si>
    <t>Passif en milliards de LL / Liabilities in billion LBP / المطلوبات بمليارات الليرات اللبنانية</t>
  </si>
  <si>
    <t>Circulation fiduciaire hors BDL / Currency in circulation outside BDL / النقد المتداول خارج مصرف لبنان</t>
  </si>
  <si>
    <t>Dépôts du secteur privé / Liabilities to the private sector / ودائع القطاع الخاص</t>
  </si>
  <si>
    <t>Différences de changes / Valuation adjustment / فروقات القطع</t>
  </si>
  <si>
    <t>Engagement extérieur / Foreign liabilities / إلتزامات خارجية</t>
  </si>
  <si>
    <t>Passifs spéciaux de long terme / Special long term liabilities / مطلوبات خاصة على المدى الطويل</t>
  </si>
  <si>
    <t>Capitaux  Propres / Capital accounts / أموال خاصة</t>
  </si>
  <si>
    <t>Passifs non classés / Unclassified liabilities / مطلوبات غير مصنفة</t>
  </si>
  <si>
    <t>Total du passif / Total liabilities / مجموع المطلوبات</t>
  </si>
  <si>
    <t>Concours au secteur privé / Claims on private sector / سلفات للقطاع الخاص</t>
  </si>
  <si>
    <t>Titres autres que les actions / Securities other than shares / أوراق مالية غير الأسهم</t>
  </si>
  <si>
    <t>Bilan / Consolidated balance sheet / بنود الميزانية</t>
  </si>
  <si>
    <t>Actif en milliards de LL / Assets in billions of LBP / الموجودات بمليارات الليرات</t>
  </si>
  <si>
    <t>Réserves / Reserves / موفورات</t>
  </si>
  <si>
    <t>Billets et monnaie divisionnaire / Vault Cash / أوراق نقدية ونقود صغيرة</t>
  </si>
  <si>
    <t>Dépôts à la BDL / Deposits with Central Bank / ودائع لدى مصرف لبنان</t>
  </si>
  <si>
    <t>En LL / In LBP / بالليرات اللبنانية</t>
  </si>
  <si>
    <t>En Devises / In foreign currencies / بالعملات الأجنبية</t>
  </si>
  <si>
    <t>Créances sur le secteur public / Claims on public sector / ديون على القطاع العام</t>
  </si>
  <si>
    <t>Autres créances / Other claims / ديون أخرى</t>
  </si>
  <si>
    <t>Créances sur l'exterieur / Foreign assets / ديون على الخارج</t>
  </si>
  <si>
    <t>Autres avoirs extérieurs / Other foreign assets / موجودات خارجية أخرى</t>
  </si>
  <si>
    <t>Actifs non classés / Unclassified assets / موجودات غير مصنفة</t>
  </si>
  <si>
    <t>Passif en milliards de LL / Liabilities in billions of LBP / المطلوبات بمليارات الليرات</t>
  </si>
  <si>
    <t>Dépôts du secteur public / Public sector deposits / ودائع القطاع العام</t>
  </si>
  <si>
    <t>Dépôts des non résidents / Foreign liabilities / ودائع غير المقيمين</t>
  </si>
  <si>
    <t>Engagements envers banques non résidentes / Non resident private sector deposits / ودائع غير المقيمين</t>
  </si>
  <si>
    <t>Dépôts du secteur financier non résident / Non resident financial sector deposits / ودائع القطاع المالي غير المقيم</t>
  </si>
  <si>
    <t>Titres / Bonds / سندات</t>
  </si>
  <si>
    <t>Capitaux permanents / Capital accounts / أموال دائمة</t>
  </si>
  <si>
    <t>Bons du trésor en LL / Treasury bills in LBP /   سندات خزينة بالليرة اللبنانية</t>
  </si>
  <si>
    <t>Bons du trésor en USD / Treasury bills in USD /   سندات خزينة بالدولار</t>
  </si>
  <si>
    <t>Dépôts en LL / Deposits in LBP / الودائع بالليرة اللبنانية</t>
  </si>
  <si>
    <t>Dépôts en devises / Deposits in foreign currencies / الودائع بالعملات الصعبة</t>
  </si>
  <si>
    <t>Dépôts à vue de l'administration publique / Sight deposits of public administration / ودائع الإدارة العامة الجارية</t>
  </si>
  <si>
    <t>Dépôts à terme de l'administration publique / Term deposits of public administration / ودائع الإدارة العامة لأجل</t>
  </si>
  <si>
    <t>Autres dépôts / Other deposits / ودائع أخرى</t>
  </si>
  <si>
    <t>Bilan en fin de période en milliards LL / Monetary sitaution, end of period in billion LBP / الوضع النقدي في نهاية الفترة بمليارات الليرات</t>
  </si>
  <si>
    <t>Monnaie / Money / عملة</t>
  </si>
  <si>
    <t>Quasi-monnaie / Quasi-money / شبه عملة</t>
  </si>
  <si>
    <t>Bons / Bonds /  سندات</t>
  </si>
  <si>
    <t>Bons de trésor détenus par le secteur non bancaire / Treasury bills held by non banking sector / سندات خزينة يمتلكها القطاع غير المصرفي</t>
  </si>
  <si>
    <t>M1 / م1</t>
  </si>
  <si>
    <t>M2 / م2</t>
  </si>
  <si>
    <t>M3 / م3</t>
  </si>
  <si>
    <t>M4 = M3 + Bons de trésor / M3 + Treasury bills / م4 = م3 + سندات الخزينة</t>
  </si>
  <si>
    <t>Avoirs extérieurs nets / Foreign assets - Net /  ديون صافية على الخارج</t>
  </si>
  <si>
    <t>Or / Gold / ذهب</t>
  </si>
  <si>
    <t>Changes / Foreign exchange / عملات صعبة</t>
  </si>
  <si>
    <t>Créances nettes sur le secteur public / Net claims on public sector / ديون صافية على القطاع العام</t>
  </si>
  <si>
    <t>Créances sur le secteur privé / Claims on the private sector / ديون على القطاع الخاص</t>
  </si>
  <si>
    <t>Monnaie en circulation / Currency in Circulation / العملة في التداول</t>
  </si>
  <si>
    <t>Dépôts à vue en LL / Demand Deposits in LBP / ودائع تحت الطلب بالليرة</t>
  </si>
  <si>
    <t>Autres dépôts en LL / Other deposits in LBP / ودائع أخرى بالليرة اللبنانية</t>
  </si>
  <si>
    <t>Autres dépôts en devises / Other deposits in foreign currencies / ودائع أخرى بالعملات الصعبة</t>
  </si>
  <si>
    <t>Différences de changes / Valuation adjustments / فروقات القطع</t>
  </si>
  <si>
    <t>Créances nettes sur le secteur public / Net claims on the public sector / ديون صافية على القطاع العام</t>
  </si>
  <si>
    <t>En LL / In LBP / بالليرة اللبنانية</t>
  </si>
  <si>
    <t>En devises / In foreign currencies / بالعملات الصعبة</t>
  </si>
  <si>
    <t>Autres items net / Other items net / بنود أخرى صافية</t>
  </si>
  <si>
    <t>Total / المجموع</t>
  </si>
  <si>
    <t>Tableau fait par l'ACS / Table made by CAS / جدول محضر في إدارة الإحصاء المركزي</t>
  </si>
  <si>
    <t>Répartition par agences / Distribution by agency / التوزيع بموجب الفرع</t>
  </si>
  <si>
    <t>Libellés en LL / Values in LBP / القيمة بالليرات</t>
  </si>
  <si>
    <t>Nombre en milliers / Number in thousands / العدد بالآلاف</t>
  </si>
  <si>
    <t>Beyrouth / Beirut / بيروت</t>
  </si>
  <si>
    <t>Jounieh / جونية</t>
  </si>
  <si>
    <t>Tripoli / طرابلس</t>
  </si>
  <si>
    <t>Saida / صيدا</t>
  </si>
  <si>
    <t>Zahlé / Zahleh / زحلة</t>
  </si>
  <si>
    <t>Sour / صور</t>
  </si>
  <si>
    <t>Nabatieh / النبطية</t>
  </si>
  <si>
    <t>Milliards de LL / Billion LBP / مليارات الليرات</t>
  </si>
  <si>
    <t>Milliers d'effets en dollars / Thousands of clearings in USD / آلاف الأوراق بالدولار</t>
  </si>
  <si>
    <t>Millions de dollars / Million USD / ملايين الدولارات</t>
  </si>
  <si>
    <t>Milliers d'effets en euros / Thousands of clearings in euros / آلاف الأوراق باليورو</t>
  </si>
  <si>
    <t>Millions d'euros / Million euros / ملايين اليورو</t>
  </si>
  <si>
    <t>Milliers d'effets en sterling / Thousands of clearings in sterling pounds / آلاف الأوراق بالاسترليني</t>
  </si>
  <si>
    <t>Millions de sterlings / Million Sterlings / ملايين الجنيهات الاسترلينية</t>
  </si>
  <si>
    <t>Bons du trésor en milliards LL / Treasury bonds in billion LBP / سندات الخزينة بمليارات الليرات</t>
  </si>
  <si>
    <t>Emission / Issue / إصدارات</t>
  </si>
  <si>
    <t>Remboursement / Reimbursment / تسديدات</t>
  </si>
  <si>
    <t>En cours (fin de période) / In circulation at the end of the period / قيد التداول في نهاية الفترة</t>
  </si>
  <si>
    <t>Bons du trésor en cours en fin de période en milliards LL / Treasury Bills at the end of the period in billion LBP / سندات الخزينة في نهاية الفترة بمليارات الليرات</t>
  </si>
  <si>
    <t>Selon l'échéance / By pay-day / حسب الاستحقاق</t>
  </si>
  <si>
    <t xml:space="preserve">  3 mois / 3 months / 3 أشهر</t>
  </si>
  <si>
    <t xml:space="preserve">  6 mois / 6 months / 6 أشهر</t>
  </si>
  <si>
    <t xml:space="preserve">  12 mois / 12 months / 12 شهر</t>
  </si>
  <si>
    <t xml:space="preserve">  24 mois / 24 months / 24 شهر</t>
  </si>
  <si>
    <t>Selon les souscripteurs / By subscriber / حسب فئة المكتتبين</t>
  </si>
  <si>
    <t>Banque du Liban / Central Bank of Lebanon / مصرف لبنان</t>
  </si>
  <si>
    <t>Banques commerciales / Banks / المصارف</t>
  </si>
  <si>
    <t>Institutions financières / Financial Institutions / المؤسسات المالية</t>
  </si>
  <si>
    <t>Etablissements publics / Public administrations / المؤسسات العامة</t>
  </si>
  <si>
    <t>Public / الجمهور</t>
  </si>
  <si>
    <t>3 mois / 3 months / 3 أشهر</t>
  </si>
  <si>
    <t>Taux nominal / Nominal rate / الفائدة الإسمية</t>
  </si>
  <si>
    <t>Taux réel / Effective rate / الفائدة الفعلية</t>
  </si>
  <si>
    <t>6 mois / 6 months / 6 أشهر</t>
  </si>
  <si>
    <t>12 mois / 12 months / 12 أشهر</t>
  </si>
  <si>
    <t>24 mois / 24 months / 24 أشهر</t>
  </si>
  <si>
    <t>Taux sur coupon / Coupon rate / فائدة القسيمة</t>
  </si>
  <si>
    <t>36 mois / 36 months / 36 أشهر</t>
  </si>
  <si>
    <t>Taux Repo / Repo rates / فائدة الريبو</t>
  </si>
  <si>
    <t>Devise (Cours moyens en LL) / Foreign Bills (Medium Exchange rate in LBP) / العملات الصعبة-السعر الوسطي بالليرات</t>
  </si>
  <si>
    <t>Dollar US / US Dollar / دولار أميريكي</t>
  </si>
  <si>
    <t>Euro / يورو</t>
  </si>
  <si>
    <t>Livre Sterling / Sterling Pound / جنيه استرليني</t>
  </si>
  <si>
    <t>Dollar canadien / Canadian Dollar / دولار كندي</t>
  </si>
  <si>
    <t>Yen Japonais / Japanese Yen / ين ياباني</t>
  </si>
  <si>
    <t>Franc Suisse / Swiss Franc / فرنك سويسري</t>
  </si>
  <si>
    <t>Rial Saoudien / Saudi Rial / ريال سعودي</t>
  </si>
  <si>
    <t>Livre Egyptienne / Egyptian Pound / جنيه مصري</t>
  </si>
  <si>
    <t>Dirham Emirats / Emirates Dirham / درهم الإمارات</t>
  </si>
  <si>
    <t>Droits de Tirage Spéciaux / Special Drawing Rights / حقوق السحب الخاصة</t>
  </si>
  <si>
    <t>Argent / Silver / فضة</t>
  </si>
  <si>
    <t>En millirads LL / In billion LBP / بمليارات الليرات</t>
  </si>
  <si>
    <t>En % du total / In % of total / % من المجموع</t>
  </si>
  <si>
    <t>Source:  Banque du Liban / المرجع : مصرف لبنان</t>
  </si>
  <si>
    <t>Dépôts des résidents / Residents Deposits / ودائع المقيمين</t>
  </si>
  <si>
    <t>Dépôts des résidents en LL / Deposits of residents in LBP / ودائع المقيمين بالليرة</t>
  </si>
  <si>
    <t>Dépôts des résidents en devises / Deposits of residents in foreign currencies / ودائع المقيمين بالعملات الأجنبية</t>
  </si>
  <si>
    <t>Dépôts des non résidents / Non Residents' Deposits / ودائع غير المقيمين</t>
  </si>
  <si>
    <t>Dépôts des non résidents en LL / Deposits of non residents in LBP / ودائع غير المقيمين بالليرة</t>
  </si>
  <si>
    <t>Dépôts des non résidents en devises / Deposits of non residents in foreign currencies / ودائع غير المقيمين بالعملات الأجنبية</t>
  </si>
  <si>
    <t>Total des dépôts en LL / Total deposits in LBP / مجموع الودائع بالليرة</t>
  </si>
  <si>
    <t>Total des dépôts en devises / Total deposits in foreign currencies / مجموع الودائع بالعملات الأجنبية</t>
  </si>
  <si>
    <t>Taux de dollarisation des dépôts du secteur privé / Dollarization rate of private sector deposists / نسبة دولرة ودائع القطاع الخاص</t>
  </si>
  <si>
    <t>Demandes / Demands / طلب الوحدة</t>
  </si>
  <si>
    <t>Crédits et taux sur dépôts (LL) / Lending &amp; Deposits Rates (LBP) / معدلات مدينة ودائنة لليرة</t>
  </si>
  <si>
    <t>Escomptes et crédits / Discount &amp; Loans / الحسم والسلفات</t>
  </si>
  <si>
    <t>Comptes de chèque et comptes courants / Checking &amp; current accounts / حسابات شيكات وحسابات جارية</t>
  </si>
  <si>
    <t>Dépôts à vue / Savings at call / إدخار تحت الطلب</t>
  </si>
  <si>
    <t>Taux moyen sur les dépôts / Average rate on deposits / متوسط المعدلات الدائنة</t>
  </si>
  <si>
    <t>Taux interbancaire à vue (LL) à la fin de la période / Interbank Rates on call (LBP) at the end of the period / فائدة الاقتراض بين المصارف لليرة - السعر في نهاية الفترة</t>
  </si>
  <si>
    <t>Crédits et taux sur dépôts (USD) / Lending &amp; Deposits Rates (USD) / معدلات مدينة ودائنة للدولار</t>
  </si>
  <si>
    <t>Tableau 9.6 - Taux du marché primaire sur les bons de trésor à la fin de période en % / Table 9.6 - Primary market rates on Treasury bills, end of period in percent / جدول رقم 9.6 - معدلات فائدة الإصدار على سندات الخزينة في نهاية الفترة بالنسب المئوية</t>
  </si>
  <si>
    <t>Lettre de crédit documentaire / Documentary L/Cs / الاعتمادات المستندية</t>
  </si>
  <si>
    <t>Importations / Imports / الاستيراد</t>
  </si>
  <si>
    <t>Exportations / Exports / التصدير</t>
  </si>
  <si>
    <t>Situation des crédits en fin de période / Oustanding credits at the end of period / وضعية الاعتمادات في نهاية الفترة</t>
  </si>
  <si>
    <t>Polices / Bills for collection / البوالص</t>
  </si>
  <si>
    <t>Polices reçues / Inward bills / بوالص واردة خلال الفترة</t>
  </si>
  <si>
    <t>Polices sorties / Outward bills / بوالص خارجة خلال الفترة</t>
  </si>
  <si>
    <t>Exportations / Exports / الاستيراد</t>
  </si>
  <si>
    <t>Situation des polices en fin de période / Oustanding bills at the end of period / وضعية البوالص في نهاية الفترة</t>
  </si>
  <si>
    <t>Crédits ouverts / Opened credits / الاعتمادات المفتوحة خلال الفترة</t>
  </si>
  <si>
    <t>Beyrouth et Banlieues / Beirut &amp; suburbs / بيروت والضواحي</t>
  </si>
  <si>
    <t>Mont-Liban / Mount Lebanon / جبل لبنان</t>
  </si>
  <si>
    <t>Liban-Nord / North Lebanon / لبنان الشمالي</t>
  </si>
  <si>
    <t>Liban-Sud / South Lebanon - لبنان الجنوبي</t>
  </si>
  <si>
    <t>Nabatiyeh / النبطية</t>
  </si>
  <si>
    <t>Beqaa / Bekaa / البقاع</t>
  </si>
  <si>
    <t>Liban / Lebanon / لبنان</t>
  </si>
  <si>
    <t>Nombre de contrats signés avec les marchands / Number of contracts signed with merchants / عدد العقود الموقعة مع البائعين</t>
  </si>
  <si>
    <t>Nombre des machines manuelles / Number of manual machines / عدد الآلات اليدوية</t>
  </si>
  <si>
    <t>Nombre des machnines électroniques / Number of electronic machines / عدد الآلات الإلكترونية</t>
  </si>
  <si>
    <t>Part des paiements en LL par rapport à tous les paiements en LL et en USD / Share of LBP payments out of total payments in LBP &amp; USD / المدفوعات بالليرة اللبنانية نسبة إلى إجمالي المدفوعات بالليرة والدولار</t>
  </si>
  <si>
    <t>Cartes des résidents / Resident cardholders / بطاقات المقيمين</t>
  </si>
  <si>
    <t>Cartes des non-résidents / Non resident cardholders / بطاقات غير المقيمين</t>
  </si>
  <si>
    <t>Part des retraits en LL par rapport à tous les retraits en LL et en USD / Share of LBP withdraws out of total drawings in LBP &amp; USD / السحوبات بالليرة اللبنانية نسبة إلى إجمالي السحوبات بالليرة والدولار</t>
  </si>
  <si>
    <t>USD / دولار</t>
  </si>
  <si>
    <t>Achats dans les points de vente par des résidents au Liban / POS Purchases inside Lebanon by Residents / المشتريات في نقاط البيع داخل لبنان من قبل المقيمين</t>
  </si>
  <si>
    <t>Achats des points de vente et retrait des DAB en dehors du Liban par les résidents / POS Purchases &amp; ATM Cash Withdraw- Outside Lebanon by Residents / المشتريات من نقاط البيع والسحوبات من الصراف الآلي خارج لبنان من قبل المقيمين</t>
  </si>
  <si>
    <t>Retraits des DAB au Liban par les résidents / ATM Cash Withdrawals inside Lebanon by Residents / السحوبات من الصراف الآلي في لبنان من قبل المقيمين</t>
  </si>
  <si>
    <t>Achats dans les points de vente par des non résidents au Liban / POS Purchases inside Lebanon by Non-Residents / المشتريات في نقاط البيع داخل لبنان من قبل غير المقيمين</t>
  </si>
  <si>
    <t>Retrait des DAB au Liban par les non résidents / ATM Cash Withdrawals inside Lebanon by Non-Residents / السحوبات من الصراف الآلي في لبنان من قبل غير المقيمين</t>
  </si>
  <si>
    <t>Tableau 10.1 - Monnaie et banques :  Situation de la BDL (fin du mois) / Table 10.1 - Money &amp; Banking - Balance sheet of Bank of Lebanon, End of period / جدول رقم 10.1 - النقد والمصارف : وضعية مصرف لبنان (في نهاية الشهر)</t>
  </si>
  <si>
    <t>10. SECTEUR FINANCIER</t>
  </si>
  <si>
    <t>10. FINANCIAL SECTOR</t>
  </si>
  <si>
    <t>10. القطاع المالي</t>
  </si>
  <si>
    <t>Tableau 10.2 - Monnaie et banques :  Banques commerciales (fin du mois) / Table 10.2 - Money &amp; Banking: Consolidated balance sheet of commercial banks at the end of the period / جدول رقم 10.2 - النقد والمصارف - وضعية المصارف التجارية في نهاية الشهر</t>
  </si>
  <si>
    <t>Tableau 10.3 - Situation monétaire / Table 10.3 - Monetary situation / جدول رقم 10.3 - الوضع النقدي</t>
  </si>
  <si>
    <t>Tableau 10.4 - Effets compensés / Table 10.4 - Bank's clearing / جدول 10.4 - عمليات المقاصة</t>
  </si>
  <si>
    <t>Tableau 10.5 - Bons du trésor / Table 10.5 - Treasury bills in circulation / جدول رقم 10.5 - سندات الخزينة في التداول</t>
  </si>
  <si>
    <t>Tableau 10.8 - Dépôts du secteur privé auprès des banques commerciales (milliards L.L.) / Table 10.8 - Private sector deposits in commercial banks (billions of LBP) / جدول رقم 10.8 - ودائع القطاع الخاص لدى المصارف التجارية بمليارات الليرات</t>
  </si>
  <si>
    <t>Tableau 10.10 - Taux d'intérêt : Banques commerciales (%) / Table 10.10 - Interest rate: Commercial banks (%) / جدول رقم 10.10 - معدلات الفائدة : المصارف التجارية بالنسبة المئوية</t>
  </si>
  <si>
    <t>Tableau 10.11 - Financement des exportations et des importation en milliards LL / Table 10.11 - Financing of imports and exports in billions of LBP / جدول رقم 10.11 - البوالص والاعتمادات المستندية للاستيراد والتصدير بمليارات الليرات</t>
  </si>
  <si>
    <t>Tableau 10.12 - Distribution géographique des ATM / Table 10.12 - Geographic distribution of ATMS / جدول رقم 10.12 - التوزع الجغرافي لمراكز الصراف الآلي</t>
  </si>
  <si>
    <t>Tableau 10.13 - Cartes bleues de paiement : Points de vente (fin de période) / Table 10.13 - Payment cards: Points of sales (end of period) / جدول رقم 10.13: بطاقات الإئتمان : نقاط البيع في نهاية الفترة</t>
  </si>
  <si>
    <t>Tableau 10.14 - Cartes bleues de paiement : Paiements et retraits en LBP au Liban par les résidents en % / Table 10.14 - Payment cards: LBP payments &amp; drawings inside Lebanon by residents in % / جدول رقم 10.14 - بطاقات الدفع : المدفوعات والمسحوبات داخل لبنان من قبل المقيمين بالنسبة المئوية</t>
  </si>
  <si>
    <t>Tableau 10.15 - Cartes bleues de paiement : Nombre des cartes de paiements / Table 10.15 - Payment cards: Number of outstanding payments cards / جدول رقم 10.15 - بطاقات الدفع : عدد بطاقات الدفع</t>
  </si>
  <si>
    <t>Tableau 10.16 - Cartes de paiement : montant total des achats et des retraits en numéraire / Table 10.16 - Payment Cards : Total Amount of Purchases and Cash Withdrawals  / جدول رقم 10.16 - مجموع المشتريات و والسحوبات النقدية</t>
  </si>
  <si>
    <t>Plus de 36 mois / Over 3 years /أكثر من  36 شهر</t>
  </si>
  <si>
    <t>Tableau 10.9 - Demandes d'information à la Centrale des Risques / Table 10.9 - Requests of information at Centrale des Risques per unit / جدول رقم 10.9 - طلبات الاستعلام لدى مركزية المخاطر</t>
  </si>
  <si>
    <t>Comptes du secteur public / Public sector accounts / حسابات القطاع العام</t>
  </si>
  <si>
    <t>Créances sur le secteur privé résident / Claims on resident private sector / ديون على القطاع الخاص المقيم</t>
  </si>
  <si>
    <t>Créances sur le secteur privé non résident / Claims on the non resident private sector / ديون على القطاع الخاص غير المقيم</t>
  </si>
  <si>
    <t>Créances sur le secteur financier non résident / Claims on the non resident financial sector / ديون على القطاع المالي غير المقيم</t>
  </si>
  <si>
    <t>Tier I</t>
  </si>
  <si>
    <t>Tier II</t>
  </si>
  <si>
    <t>Dépôts du secteur privé résident / Resident private sector deposits / ودائع  المقيمالقطاع الخاص</t>
  </si>
  <si>
    <t>Crédits aux banques commeriales / Loans to banks / سلفات للمصارف التجارية</t>
  </si>
  <si>
    <t>Crédits aux institutions financières spécialisées / Loans to specialized financial corporations / سلفات للمؤسسات المالية المتخصصة</t>
  </si>
  <si>
    <t>Créances au gouvernment / Loans to the government / قروض للحكومة</t>
  </si>
  <si>
    <t>Créances aux institutions publiques non financières / Loans to non  financial public institutions / قروض للمؤسسات الحكومية غير المالية</t>
  </si>
  <si>
    <t>Dépôts des banques commerciales / Deposits of Banks / ودائع المصارف التجارية</t>
  </si>
  <si>
    <t>Dépôts des institutions financières / Deposits of Financial Corporations / ودائع والمؤسسات المالية</t>
  </si>
  <si>
    <t>Total 2009 / Total 2009 / مجموع 2009</t>
  </si>
  <si>
    <t>Libellés en millions USD/ Values in million USD  / القيم بملايين الدولارات</t>
  </si>
  <si>
    <t>5 ans / 5 years / خمس سنوات</t>
  </si>
  <si>
    <t>Tableau 9.7 - Taux de change moyen / Table 9.7 - Average exchange rate / جدول رقم 9.7 - سعر الصرف الوسطي</t>
  </si>
  <si>
    <t>Aucune émission en Mars / No emission during March / لا إصدار خلال آذار</t>
  </si>
  <si>
    <t>Dépôts à terme / Term savings and deposits / إدخار وحسابات لأجل</t>
  </si>
  <si>
    <t>BDL CDs Rates (45 days and 60 days)</t>
  </si>
  <si>
    <t>BDL 45-days CDs Rate</t>
  </si>
  <si>
    <t>BDL 60-days CDs Rate</t>
  </si>
  <si>
    <t>Crédits utilisés / Utilized Credits  / الاعتمادات المستعملة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</si>
</sst>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vertical="center" textRotation="90" readingOrder="1"/>
    </xf>
    <xf numFmtId="0" fontId="1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vertical="center" readingOrder="1"/>
    </xf>
    <xf numFmtId="0" fontId="1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7" fillId="0" borderId="0" xfId="0" applyFont="1" applyFill="1" applyBorder="1" applyAlignment="1">
      <alignment horizontal="center" vertical="center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191" fontId="13" fillId="0" borderId="0" xfId="42" applyNumberFormat="1" applyFont="1" applyFill="1" applyAlignment="1">
      <alignment vertical="center" readingOrder="1"/>
    </xf>
    <xf numFmtId="191" fontId="6" fillId="0" borderId="0" xfId="42" applyNumberFormat="1" applyFont="1" applyFill="1" applyAlignment="1">
      <alignment vertical="center" readingOrder="1"/>
    </xf>
    <xf numFmtId="191" fontId="11" fillId="0" borderId="0" xfId="42" applyNumberFormat="1" applyFont="1" applyFill="1" applyAlignment="1">
      <alignment horizontal="center" vertical="center" readingOrder="1"/>
    </xf>
    <xf numFmtId="0" fontId="7" fillId="0" borderId="0" xfId="0" applyFont="1" applyFill="1" applyAlignment="1">
      <alignment vertical="center" wrapText="1" readingOrder="1"/>
    </xf>
    <xf numFmtId="0" fontId="17" fillId="0" borderId="0" xfId="0" applyFont="1" applyFill="1" applyBorder="1" applyAlignment="1">
      <alignment vertical="center" readingOrder="1"/>
    </xf>
    <xf numFmtId="0" fontId="13" fillId="0" borderId="0" xfId="0" applyFont="1" applyFill="1" applyAlignment="1">
      <alignment horizontal="right" vertical="center" readingOrder="1"/>
    </xf>
    <xf numFmtId="0" fontId="15" fillId="0" borderId="0" xfId="60" applyFont="1" applyFill="1" applyBorder="1" applyAlignment="1">
      <alignment vertical="center" textRotation="90" readingOrder="1"/>
      <protection/>
    </xf>
    <xf numFmtId="0" fontId="8" fillId="0" borderId="0" xfId="0" applyFont="1" applyFill="1" applyAlignment="1">
      <alignment vertical="center" wrapText="1" readingOrder="1"/>
    </xf>
    <xf numFmtId="0" fontId="17" fillId="0" borderId="0" xfId="0" applyFont="1" applyFill="1" applyBorder="1" applyAlignment="1">
      <alignment horizontal="center" vertical="center" textRotation="90" wrapText="1" readingOrder="1"/>
    </xf>
    <xf numFmtId="191" fontId="18" fillId="0" borderId="0" xfId="42" applyNumberFormat="1" applyFont="1" applyFill="1" applyBorder="1" applyAlignment="1">
      <alignment horizontal="right" vertical="center" readingOrder="1"/>
    </xf>
    <xf numFmtId="191" fontId="10" fillId="0" borderId="0" xfId="42" applyNumberFormat="1" applyFont="1" applyFill="1" applyBorder="1" applyAlignment="1">
      <alignment horizontal="right" vertical="center" readingOrder="1"/>
    </xf>
    <xf numFmtId="191" fontId="18" fillId="0" borderId="0" xfId="42" applyNumberFormat="1" applyFont="1" applyFill="1" applyBorder="1" applyAlignment="1">
      <alignment vertical="center" readingOrder="1"/>
    </xf>
    <xf numFmtId="191" fontId="7" fillId="0" borderId="0" xfId="42" applyNumberFormat="1" applyFont="1" applyFill="1" applyAlignment="1">
      <alignment horizontal="center" vertical="center" readingOrder="1"/>
    </xf>
    <xf numFmtId="0" fontId="14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17" fillId="0" borderId="10" xfId="0" applyFont="1" applyFill="1" applyBorder="1" applyAlignment="1">
      <alignment horizontal="center" vertical="center" textRotation="90" wrapText="1" readingOrder="1"/>
    </xf>
    <xf numFmtId="0" fontId="10" fillId="0" borderId="11" xfId="0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vertical="center" readingOrder="1"/>
    </xf>
    <xf numFmtId="3" fontId="10" fillId="0" borderId="13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191" fontId="10" fillId="0" borderId="13" xfId="42" applyNumberFormat="1" applyFont="1" applyFill="1" applyBorder="1" applyAlignment="1">
      <alignment vertical="center" readingOrder="1"/>
    </xf>
    <xf numFmtId="191" fontId="10" fillId="0" borderId="11" xfId="42" applyNumberFormat="1" applyFont="1" applyFill="1" applyBorder="1" applyAlignment="1">
      <alignment vertical="center" readingOrder="1"/>
    </xf>
    <xf numFmtId="0" fontId="10" fillId="0" borderId="12" xfId="0" applyFont="1" applyFill="1" applyBorder="1" applyAlignment="1">
      <alignment vertical="center" readingOrder="1"/>
    </xf>
    <xf numFmtId="0" fontId="17" fillId="0" borderId="14" xfId="0" applyFont="1" applyFill="1" applyBorder="1" applyAlignment="1">
      <alignment horizontal="center" vertical="center" textRotation="90" wrapText="1" readingOrder="1"/>
    </xf>
    <xf numFmtId="0" fontId="17" fillId="0" borderId="10" xfId="58" applyFont="1" applyFill="1" applyBorder="1" applyAlignment="1">
      <alignment horizontal="center" vertical="center" wrapText="1" readingOrder="1"/>
      <protection/>
    </xf>
    <xf numFmtId="191" fontId="18" fillId="0" borderId="10" xfId="42" applyNumberFormat="1" applyFont="1" applyFill="1" applyBorder="1" applyAlignment="1">
      <alignment horizontal="right" vertical="center" readingOrder="1"/>
    </xf>
    <xf numFmtId="0" fontId="7" fillId="0" borderId="13" xfId="58" applyFont="1" applyFill="1" applyBorder="1" applyAlignment="1">
      <alignment horizontal="center" vertical="center" readingOrder="1"/>
      <protection/>
    </xf>
    <xf numFmtId="37" fontId="10" fillId="0" borderId="13" xfId="42" applyNumberFormat="1" applyFont="1" applyFill="1" applyBorder="1" applyAlignment="1">
      <alignment horizontal="right" vertical="center" readingOrder="1"/>
    </xf>
    <xf numFmtId="37" fontId="10" fillId="0" borderId="12" xfId="42" applyNumberFormat="1" applyFont="1" applyFill="1" applyBorder="1" applyAlignment="1">
      <alignment horizontal="right" vertical="center" readingOrder="1"/>
    </xf>
    <xf numFmtId="37" fontId="18" fillId="0" borderId="10" xfId="42" applyNumberFormat="1" applyFont="1" applyFill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37" fontId="18" fillId="0" borderId="14" xfId="42" applyNumberFormat="1" applyFont="1" applyFill="1" applyBorder="1" applyAlignment="1">
      <alignment horizontal="right" vertical="center" readingOrder="1"/>
    </xf>
    <xf numFmtId="0" fontId="17" fillId="0" borderId="15" xfId="58" applyFont="1" applyFill="1" applyBorder="1" applyAlignment="1">
      <alignment horizontal="center" vertical="center" wrapText="1" readingOrder="1"/>
      <protection/>
    </xf>
    <xf numFmtId="37" fontId="18" fillId="0" borderId="10" xfId="42" applyNumberFormat="1" applyFont="1" applyFill="1" applyBorder="1" applyAlignment="1">
      <alignment vertical="center" readingOrder="1"/>
    </xf>
    <xf numFmtId="191" fontId="10" fillId="0" borderId="13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0" fontId="7" fillId="0" borderId="16" xfId="58" applyFont="1" applyFill="1" applyBorder="1" applyAlignment="1">
      <alignment horizontal="center" vertical="center" wrapText="1" readingOrder="1"/>
      <protection/>
    </xf>
    <xf numFmtId="191" fontId="10" fillId="0" borderId="11" xfId="42" applyNumberFormat="1" applyFont="1" applyFill="1" applyBorder="1" applyAlignment="1">
      <alignment horizontal="right" vertical="center" readingOrder="1"/>
    </xf>
    <xf numFmtId="37" fontId="10" fillId="0" borderId="11" xfId="42" applyNumberFormat="1" applyFont="1" applyFill="1" applyBorder="1" applyAlignment="1">
      <alignment horizontal="right" vertical="center" readingOrder="1"/>
    </xf>
    <xf numFmtId="0" fontId="18" fillId="0" borderId="10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7" fillId="0" borderId="17" xfId="59" applyFont="1" applyFill="1" applyBorder="1" applyAlignment="1">
      <alignment horizontal="center" vertical="center" wrapText="1" readingOrder="1"/>
      <protection/>
    </xf>
    <xf numFmtId="0" fontId="7" fillId="0" borderId="18" xfId="59" applyFont="1" applyFill="1" applyBorder="1" applyAlignment="1">
      <alignment horizontal="center" vertical="center" wrapText="1" readingOrder="1"/>
      <protection/>
    </xf>
    <xf numFmtId="0" fontId="17" fillId="0" borderId="15" xfId="59" applyFont="1" applyFill="1" applyBorder="1" applyAlignment="1">
      <alignment horizontal="center" vertical="center" wrapText="1" readingOrder="1"/>
      <protection/>
    </xf>
    <xf numFmtId="0" fontId="7" fillId="0" borderId="17" xfId="0" applyFont="1" applyFill="1" applyBorder="1" applyAlignment="1">
      <alignment horizontal="center" vertical="center" wrapText="1" readingOrder="1"/>
    </xf>
    <xf numFmtId="0" fontId="7" fillId="0" borderId="16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16" xfId="59" applyFont="1" applyFill="1" applyBorder="1" applyAlignment="1">
      <alignment horizontal="center" vertical="center" wrapText="1" readingOrder="1"/>
      <protection/>
    </xf>
    <xf numFmtId="191" fontId="0" fillId="0" borderId="0" xfId="42" applyNumberFormat="1" applyFont="1" applyFill="1" applyAlignment="1">
      <alignment vertical="center" readingOrder="1"/>
    </xf>
    <xf numFmtId="0" fontId="17" fillId="0" borderId="17" xfId="59" applyFont="1" applyFill="1" applyBorder="1" applyAlignment="1">
      <alignment horizontal="center" vertical="center" wrapText="1" readingOrder="1"/>
      <protection/>
    </xf>
    <xf numFmtId="0" fontId="17" fillId="0" borderId="18" xfId="59" applyFont="1" applyFill="1" applyBorder="1" applyAlignment="1">
      <alignment horizontal="center" vertical="center" wrapText="1" readingOrder="1"/>
      <protection/>
    </xf>
    <xf numFmtId="0" fontId="17" fillId="0" borderId="10" xfId="0" applyFont="1" applyFill="1" applyBorder="1" applyAlignment="1">
      <alignment horizontal="center" vertical="center" readingOrder="1"/>
    </xf>
    <xf numFmtId="0" fontId="14" fillId="0" borderId="19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20" xfId="0" applyFont="1" applyBorder="1" applyAlignment="1">
      <alignment horizontal="center" vertical="center" readingOrder="1"/>
    </xf>
    <xf numFmtId="0" fontId="14" fillId="0" borderId="21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4" fillId="0" borderId="22" xfId="0" applyFont="1" applyBorder="1" applyAlignment="1">
      <alignment horizontal="center" vertical="center" readingOrder="1"/>
    </xf>
    <xf numFmtId="0" fontId="14" fillId="0" borderId="23" xfId="0" applyFont="1" applyBorder="1" applyAlignment="1">
      <alignment horizontal="center" vertical="center" readingOrder="1"/>
    </xf>
    <xf numFmtId="0" fontId="14" fillId="0" borderId="24" xfId="0" applyFont="1" applyBorder="1" applyAlignment="1">
      <alignment horizontal="center" vertical="center" readingOrder="1"/>
    </xf>
    <xf numFmtId="0" fontId="14" fillId="0" borderId="25" xfId="0" applyFont="1" applyBorder="1" applyAlignment="1">
      <alignment horizontal="center" vertical="center" readingOrder="1"/>
    </xf>
    <xf numFmtId="0" fontId="9" fillId="0" borderId="10" xfId="0" applyFont="1" applyFill="1" applyBorder="1" applyAlignment="1">
      <alignment horizontal="center" vertical="center"/>
    </xf>
    <xf numFmtId="0" fontId="16" fillId="0" borderId="26" xfId="58" applyFont="1" applyFill="1" applyBorder="1" applyAlignment="1">
      <alignment horizontal="center" vertical="center" textRotation="90" readingOrder="1"/>
      <protection/>
    </xf>
    <xf numFmtId="0" fontId="16" fillId="0" borderId="27" xfId="58" applyFont="1" applyFill="1" applyBorder="1" applyAlignment="1">
      <alignment horizontal="center" vertical="center" textRotation="90" readingOrder="1"/>
      <protection/>
    </xf>
    <xf numFmtId="0" fontId="16" fillId="0" borderId="28" xfId="58" applyFont="1" applyFill="1" applyBorder="1" applyAlignment="1">
      <alignment horizontal="center" vertical="center" textRotation="90" readingOrder="1"/>
      <protection/>
    </xf>
    <xf numFmtId="0" fontId="9" fillId="0" borderId="26" xfId="58" applyFont="1" applyFill="1" applyBorder="1" applyAlignment="1">
      <alignment horizontal="center" vertical="center" textRotation="90" readingOrder="1"/>
      <protection/>
    </xf>
    <xf numFmtId="0" fontId="9" fillId="0" borderId="27" xfId="58" applyFont="1" applyFill="1" applyBorder="1" applyAlignment="1">
      <alignment horizontal="center" vertical="center" textRotation="90" readingOrder="1"/>
      <protection/>
    </xf>
    <xf numFmtId="0" fontId="9" fillId="0" borderId="28" xfId="58" applyFont="1" applyFill="1" applyBorder="1" applyAlignment="1">
      <alignment horizontal="center" vertical="center" textRotation="90" readingOrder="1"/>
      <protection/>
    </xf>
    <xf numFmtId="0" fontId="9" fillId="0" borderId="19" xfId="58" applyFont="1" applyFill="1" applyBorder="1" applyAlignment="1">
      <alignment horizontal="center" vertical="center" textRotation="90" readingOrder="1"/>
      <protection/>
    </xf>
    <xf numFmtId="0" fontId="9" fillId="0" borderId="21" xfId="58" applyFont="1" applyFill="1" applyBorder="1" applyAlignment="1">
      <alignment horizontal="center" vertical="center" textRotation="90" readingOrder="1"/>
      <protection/>
    </xf>
    <xf numFmtId="0" fontId="9" fillId="0" borderId="23" xfId="58" applyFont="1" applyFill="1" applyBorder="1" applyAlignment="1">
      <alignment horizontal="center" vertical="center" textRotation="90" readingOrder="1"/>
      <protection/>
    </xf>
    <xf numFmtId="0" fontId="9" fillId="0" borderId="19" xfId="59" applyFont="1" applyFill="1" applyBorder="1" applyAlignment="1">
      <alignment horizontal="center" vertical="center" textRotation="90" readingOrder="1"/>
      <protection/>
    </xf>
    <xf numFmtId="0" fontId="9" fillId="0" borderId="21" xfId="59" applyFont="1" applyFill="1" applyBorder="1" applyAlignment="1">
      <alignment horizontal="center" vertical="center" textRotation="90" readingOrder="1"/>
      <protection/>
    </xf>
    <xf numFmtId="0" fontId="9" fillId="0" borderId="23" xfId="59" applyFont="1" applyFill="1" applyBorder="1" applyAlignment="1">
      <alignment horizontal="center" vertical="center" textRotation="90" readingOrder="1"/>
      <protection/>
    </xf>
    <xf numFmtId="0" fontId="8" fillId="0" borderId="0" xfId="0" applyFont="1" applyFill="1" applyAlignment="1">
      <alignment horizontal="left" vertical="center" wrapText="1" readingOrder="1"/>
    </xf>
    <xf numFmtId="0" fontId="9" fillId="0" borderId="10" xfId="0" applyFont="1" applyFill="1" applyBorder="1" applyAlignment="1">
      <alignment horizontal="center" vertical="center" readingOrder="1"/>
    </xf>
    <xf numFmtId="0" fontId="17" fillId="0" borderId="17" xfId="58" applyFont="1" applyFill="1" applyBorder="1" applyAlignment="1">
      <alignment horizontal="center" vertical="center" wrapText="1" readingOrder="1"/>
      <protection/>
    </xf>
    <xf numFmtId="37" fontId="18" fillId="0" borderId="13" xfId="42" applyNumberFormat="1" applyFont="1" applyFill="1" applyBorder="1" applyAlignment="1">
      <alignment horizontal="right" vertical="center" readingOrder="1"/>
    </xf>
    <xf numFmtId="0" fontId="17" fillId="0" borderId="18" xfId="58" applyFont="1" applyFill="1" applyBorder="1" applyAlignment="1">
      <alignment horizontal="center" vertical="center" wrapText="1" readingOrder="1"/>
      <protection/>
    </xf>
    <xf numFmtId="37" fontId="18" fillId="0" borderId="12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0" fontId="16" fillId="0" borderId="26" xfId="60" applyFont="1" applyFill="1" applyBorder="1" applyAlignment="1">
      <alignment horizontal="center" vertical="center" textRotation="90" wrapText="1" readingOrder="1"/>
      <protection/>
    </xf>
    <xf numFmtId="0" fontId="17" fillId="0" borderId="10" xfId="60" applyFont="1" applyFill="1" applyBorder="1" applyAlignment="1">
      <alignment horizontal="center" vertical="center" wrapText="1" readingOrder="1"/>
      <protection/>
    </xf>
    <xf numFmtId="0" fontId="16" fillId="0" borderId="27" xfId="60" applyFont="1" applyFill="1" applyBorder="1" applyAlignment="1">
      <alignment horizontal="center" vertical="center" textRotation="90" wrapText="1" readingOrder="1"/>
      <protection/>
    </xf>
    <xf numFmtId="0" fontId="7" fillId="0" borderId="13" xfId="60" applyFont="1" applyFill="1" applyBorder="1" applyAlignment="1">
      <alignment horizontal="center" vertical="center" wrapText="1" readingOrder="1"/>
      <protection/>
    </xf>
    <xf numFmtId="0" fontId="7" fillId="0" borderId="12" xfId="60" applyFont="1" applyFill="1" applyBorder="1" applyAlignment="1">
      <alignment horizontal="center" vertical="center" wrapText="1" readingOrder="1"/>
      <protection/>
    </xf>
    <xf numFmtId="0" fontId="12" fillId="0" borderId="0" xfId="0" applyFont="1" applyFill="1" applyAlignment="1">
      <alignment vertical="center" readingOrder="1"/>
    </xf>
    <xf numFmtId="0" fontId="7" fillId="0" borderId="13" xfId="0" applyFont="1" applyFill="1" applyBorder="1" applyAlignment="1">
      <alignment horizontal="center" vertical="center" wrapText="1" readingOrder="1"/>
    </xf>
    <xf numFmtId="3" fontId="13" fillId="0" borderId="13" xfId="0" applyNumberFormat="1" applyFont="1" applyFill="1" applyBorder="1" applyAlignment="1">
      <alignment vertical="center" readingOrder="1"/>
    </xf>
    <xf numFmtId="0" fontId="7" fillId="0" borderId="12" xfId="0" applyFont="1" applyFill="1" applyBorder="1" applyAlignment="1">
      <alignment horizontal="center" vertical="center" wrapText="1" readingOrder="1"/>
    </xf>
    <xf numFmtId="3" fontId="13" fillId="0" borderId="12" xfId="0" applyNumberFormat="1" applyFont="1" applyFill="1" applyBorder="1" applyAlignment="1">
      <alignment vertical="center" readingOrder="1"/>
    </xf>
    <xf numFmtId="0" fontId="17" fillId="0" borderId="10" xfId="0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vertical="center" readingOrder="1"/>
    </xf>
    <xf numFmtId="0" fontId="16" fillId="0" borderId="28" xfId="60" applyFont="1" applyFill="1" applyBorder="1" applyAlignment="1">
      <alignment horizontal="center" vertical="center" textRotation="90" wrapText="1" readingOrder="1"/>
      <protection/>
    </xf>
    <xf numFmtId="3" fontId="18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vertical="center" readingOrder="1"/>
    </xf>
    <xf numFmtId="0" fontId="21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1" fillId="0" borderId="0" xfId="0" applyFont="1" applyFill="1" applyAlignment="1">
      <alignment vertical="center" readingOrder="1"/>
    </xf>
    <xf numFmtId="0" fontId="16" fillId="0" borderId="26" xfId="60" applyFont="1" applyFill="1" applyBorder="1" applyAlignment="1">
      <alignment horizontal="center" vertical="center" textRotation="90" readingOrder="1"/>
      <protection/>
    </xf>
    <xf numFmtId="0" fontId="9" fillId="0" borderId="26" xfId="60" applyFont="1" applyFill="1" applyBorder="1" applyAlignment="1">
      <alignment horizontal="center" vertical="center" textRotation="90" readingOrder="1"/>
      <protection/>
    </xf>
    <xf numFmtId="0" fontId="16" fillId="0" borderId="27" xfId="60" applyFont="1" applyFill="1" applyBorder="1" applyAlignment="1">
      <alignment horizontal="center" vertical="center" textRotation="90" readingOrder="1"/>
      <protection/>
    </xf>
    <xf numFmtId="0" fontId="9" fillId="0" borderId="27" xfId="60" applyFont="1" applyFill="1" applyBorder="1" applyAlignment="1">
      <alignment horizontal="center" vertical="center" textRotation="90" readingOrder="1"/>
      <protection/>
    </xf>
    <xf numFmtId="39" fontId="10" fillId="0" borderId="13" xfId="42" applyNumberFormat="1" applyFont="1" applyFill="1" applyBorder="1" applyAlignment="1">
      <alignment horizontal="right" vertical="center" readingOrder="1"/>
    </xf>
    <xf numFmtId="3" fontId="18" fillId="0" borderId="13" xfId="0" applyNumberFormat="1" applyFont="1" applyFill="1" applyBorder="1" applyAlignment="1">
      <alignment vertical="center" readingOrder="1"/>
    </xf>
    <xf numFmtId="0" fontId="7" fillId="0" borderId="11" xfId="60" applyFont="1" applyFill="1" applyBorder="1" applyAlignment="1">
      <alignment horizontal="center" vertical="center" readingOrder="1"/>
      <protection/>
    </xf>
    <xf numFmtId="39" fontId="10" fillId="0" borderId="11" xfId="42" applyNumberFormat="1" applyFont="1" applyFill="1" applyBorder="1" applyAlignment="1">
      <alignment horizontal="right" vertical="center" readingOrder="1"/>
    </xf>
    <xf numFmtId="3" fontId="18" fillId="0" borderId="11" xfId="0" applyNumberFormat="1" applyFont="1" applyFill="1" applyBorder="1" applyAlignment="1">
      <alignment vertical="center" readingOrder="1"/>
    </xf>
    <xf numFmtId="0" fontId="7" fillId="0" borderId="11" xfId="60" applyFont="1" applyFill="1" applyBorder="1" applyAlignment="1">
      <alignment horizontal="center" vertical="center" wrapText="1" readingOrder="1"/>
      <protection/>
    </xf>
    <xf numFmtId="0" fontId="7" fillId="0" borderId="12" xfId="60" applyFont="1" applyFill="1" applyBorder="1" applyAlignment="1">
      <alignment horizontal="center" vertical="center" readingOrder="1"/>
      <protection/>
    </xf>
    <xf numFmtId="39" fontId="10" fillId="0" borderId="12" xfId="42" applyNumberFormat="1" applyFont="1" applyFill="1" applyBorder="1" applyAlignment="1">
      <alignment horizontal="right" vertical="center" readingOrder="1"/>
    </xf>
    <xf numFmtId="3" fontId="18" fillId="0" borderId="12" xfId="0" applyNumberFormat="1" applyFont="1" applyFill="1" applyBorder="1" applyAlignment="1">
      <alignment vertical="center" readingOrder="1"/>
    </xf>
    <xf numFmtId="0" fontId="9" fillId="0" borderId="28" xfId="60" applyFont="1" applyFill="1" applyBorder="1" applyAlignment="1">
      <alignment horizontal="center" vertical="center" textRotation="90" readingOrder="1"/>
      <protection/>
    </xf>
    <xf numFmtId="3" fontId="18" fillId="0" borderId="13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center" vertical="center" readingOrder="1"/>
    </xf>
    <xf numFmtId="3" fontId="18" fillId="0" borderId="12" xfId="0" applyNumberFormat="1" applyFont="1" applyFill="1" applyBorder="1" applyAlignment="1">
      <alignment horizontal="right" vertical="center" readingOrder="1"/>
    </xf>
    <xf numFmtId="191" fontId="10" fillId="0" borderId="13" xfId="42" applyNumberFormat="1" applyFont="1" applyFill="1" applyBorder="1" applyAlignment="1">
      <alignment horizontal="center" vertical="center" readingOrder="1"/>
    </xf>
    <xf numFmtId="197" fontId="10" fillId="0" borderId="13" xfId="0" applyNumberFormat="1" applyFont="1" applyFill="1" applyBorder="1" applyAlignment="1">
      <alignment horizontal="center" vertical="center" readingOrder="1"/>
    </xf>
    <xf numFmtId="0" fontId="16" fillId="0" borderId="28" xfId="60" applyFont="1" applyFill="1" applyBorder="1" applyAlignment="1">
      <alignment horizontal="center" vertical="center" textRotation="90" readingOrder="1"/>
      <protection/>
    </xf>
    <xf numFmtId="4" fontId="10" fillId="0" borderId="13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center" vertical="center" readingOrder="1"/>
    </xf>
    <xf numFmtId="3" fontId="10" fillId="0" borderId="13" xfId="42" applyNumberFormat="1" applyFont="1" applyFill="1" applyBorder="1" applyAlignment="1">
      <alignment horizontal="center" vertical="center" readingOrder="1"/>
    </xf>
    <xf numFmtId="3" fontId="10" fillId="0" borderId="12" xfId="42" applyNumberFormat="1" applyFont="1" applyFill="1" applyBorder="1" applyAlignment="1">
      <alignment horizontal="center" vertical="center" readingOrder="1"/>
    </xf>
    <xf numFmtId="3" fontId="10" fillId="0" borderId="12" xfId="0" applyNumberFormat="1" applyFont="1" applyFill="1" applyBorder="1" applyAlignment="1">
      <alignment horizontal="center" vertical="center" readingOrder="1"/>
    </xf>
    <xf numFmtId="0" fontId="9" fillId="0" borderId="19" xfId="0" applyFont="1" applyFill="1" applyBorder="1" applyAlignment="1">
      <alignment horizontal="center" vertical="center" textRotation="90" wrapText="1" readingOrder="1"/>
    </xf>
    <xf numFmtId="0" fontId="9" fillId="0" borderId="14" xfId="0" applyFont="1" applyFill="1" applyBorder="1" applyAlignment="1">
      <alignment horizontal="center" vertical="center" textRotation="90" wrapText="1" readingOrder="1"/>
    </xf>
    <xf numFmtId="0" fontId="9" fillId="0" borderId="20" xfId="0" applyFont="1" applyFill="1" applyBorder="1" applyAlignment="1">
      <alignment horizontal="center" vertical="center" textRotation="90" wrapText="1" readingOrder="1"/>
    </xf>
    <xf numFmtId="0" fontId="7" fillId="0" borderId="17" xfId="61" applyFont="1" applyFill="1" applyBorder="1" applyAlignment="1">
      <alignment horizontal="center" vertical="center" wrapText="1" readingOrder="1"/>
      <protection/>
    </xf>
    <xf numFmtId="0" fontId="9" fillId="0" borderId="21" xfId="0" applyFont="1" applyFill="1" applyBorder="1" applyAlignment="1">
      <alignment horizontal="center" vertical="center" textRotation="90" wrapText="1" readingOrder="1"/>
    </xf>
    <xf numFmtId="0" fontId="9" fillId="0" borderId="0" xfId="0" applyFont="1" applyFill="1" applyBorder="1" applyAlignment="1">
      <alignment horizontal="center" vertical="center" textRotation="90" wrapText="1" readingOrder="1"/>
    </xf>
    <xf numFmtId="0" fontId="9" fillId="0" borderId="22" xfId="0" applyFont="1" applyFill="1" applyBorder="1" applyAlignment="1">
      <alignment horizontal="center" vertical="center" textRotation="90" wrapText="1" readingOrder="1"/>
    </xf>
    <xf numFmtId="0" fontId="7" fillId="0" borderId="16" xfId="61" applyFont="1" applyFill="1" applyBorder="1" applyAlignment="1">
      <alignment horizontal="center" vertical="center" wrapText="1" readingOrder="1"/>
      <protection/>
    </xf>
    <xf numFmtId="0" fontId="9" fillId="0" borderId="23" xfId="0" applyFont="1" applyFill="1" applyBorder="1" applyAlignment="1">
      <alignment horizontal="center" vertical="center" textRotation="90" wrapText="1" readingOrder="1"/>
    </xf>
    <xf numFmtId="0" fontId="9" fillId="0" borderId="24" xfId="0" applyFont="1" applyFill="1" applyBorder="1" applyAlignment="1">
      <alignment horizontal="center" vertical="center" textRotation="90" wrapText="1" readingOrder="1"/>
    </xf>
    <xf numFmtId="0" fontId="9" fillId="0" borderId="25" xfId="0" applyFont="1" applyFill="1" applyBorder="1" applyAlignment="1">
      <alignment horizontal="center" vertical="center" textRotation="90" wrapText="1" readingOrder="1"/>
    </xf>
    <xf numFmtId="0" fontId="7" fillId="0" borderId="18" xfId="61" applyFont="1" applyFill="1" applyBorder="1" applyAlignment="1">
      <alignment horizontal="center" vertical="center" wrapText="1" readingOrder="1"/>
      <protection/>
    </xf>
    <xf numFmtId="0" fontId="9" fillId="0" borderId="26" xfId="61" applyFont="1" applyFill="1" applyBorder="1" applyAlignment="1">
      <alignment horizontal="center" vertical="center" textRotation="90" wrapText="1" readingOrder="1"/>
      <protection/>
    </xf>
    <xf numFmtId="0" fontId="9" fillId="0" borderId="20" xfId="61" applyFont="1" applyFill="1" applyBorder="1" applyAlignment="1">
      <alignment horizontal="center" vertical="center" textRotation="90" wrapText="1" readingOrder="1"/>
      <protection/>
    </xf>
    <xf numFmtId="0" fontId="19" fillId="0" borderId="26" xfId="61" applyFont="1" applyFill="1" applyBorder="1" applyAlignment="1">
      <alignment horizontal="center" vertical="center" wrapText="1" readingOrder="1"/>
      <protection/>
    </xf>
    <xf numFmtId="0" fontId="9" fillId="0" borderId="27" xfId="61" applyFont="1" applyFill="1" applyBorder="1" applyAlignment="1">
      <alignment horizontal="center" vertical="center" textRotation="90" wrapText="1" readingOrder="1"/>
      <protection/>
    </xf>
    <xf numFmtId="0" fontId="9" fillId="0" borderId="22" xfId="61" applyFont="1" applyFill="1" applyBorder="1" applyAlignment="1">
      <alignment horizontal="center" vertical="center" textRotation="90" wrapText="1" readingOrder="1"/>
      <protection/>
    </xf>
    <xf numFmtId="0" fontId="19" fillId="0" borderId="27" xfId="61" applyFont="1" applyFill="1" applyBorder="1" applyAlignment="1">
      <alignment horizontal="center" vertical="center" wrapText="1" readingOrder="1"/>
      <protection/>
    </xf>
    <xf numFmtId="0" fontId="19" fillId="0" borderId="28" xfId="61" applyFont="1" applyFill="1" applyBorder="1" applyAlignment="1">
      <alignment horizontal="center" vertical="center" wrapText="1" readingOrder="1"/>
      <protection/>
    </xf>
    <xf numFmtId="0" fontId="19" fillId="0" borderId="20" xfId="61" applyFont="1" applyFill="1" applyBorder="1" applyAlignment="1">
      <alignment horizontal="center" vertical="center" wrapText="1" readingOrder="1"/>
      <protection/>
    </xf>
    <xf numFmtId="0" fontId="19" fillId="0" borderId="25" xfId="61" applyFont="1" applyFill="1" applyBorder="1" applyAlignment="1">
      <alignment horizontal="center" vertical="center" wrapText="1" readingOrder="1"/>
      <protection/>
    </xf>
    <xf numFmtId="197" fontId="10" fillId="0" borderId="12" xfId="42" applyNumberFormat="1" applyFont="1" applyFill="1" applyBorder="1" applyAlignment="1">
      <alignment horizontal="right" vertical="center" readingOrder="1"/>
    </xf>
    <xf numFmtId="0" fontId="7" fillId="0" borderId="22" xfId="61" applyFont="1" applyFill="1" applyBorder="1" applyAlignment="1">
      <alignment horizontal="center" vertical="center" wrapText="1" readingOrder="1"/>
      <protection/>
    </xf>
    <xf numFmtId="0" fontId="7" fillId="0" borderId="25" xfId="61" applyFont="1" applyFill="1" applyBorder="1" applyAlignment="1">
      <alignment horizontal="center" vertical="center" wrapText="1" readingOrder="1"/>
      <protection/>
    </xf>
    <xf numFmtId="172" fontId="10" fillId="0" borderId="12" xfId="42" applyNumberFormat="1" applyFont="1" applyFill="1" applyBorder="1" applyAlignment="1">
      <alignment horizontal="right" vertical="center" readingOrder="1"/>
    </xf>
    <xf numFmtId="0" fontId="19" fillId="0" borderId="22" xfId="61" applyFont="1" applyFill="1" applyBorder="1" applyAlignment="1">
      <alignment horizontal="center" vertical="center" wrapText="1" readingOrder="1"/>
      <protection/>
    </xf>
    <xf numFmtId="0" fontId="9" fillId="0" borderId="28" xfId="61" applyFont="1" applyFill="1" applyBorder="1" applyAlignment="1">
      <alignment horizontal="center" vertical="center" textRotation="90" wrapText="1" readingOrder="1"/>
      <protection/>
    </xf>
    <xf numFmtId="0" fontId="19" fillId="0" borderId="15" xfId="61" applyFont="1" applyFill="1" applyBorder="1" applyAlignment="1">
      <alignment horizontal="center" vertical="center" wrapText="1" readingOrder="1"/>
      <protection/>
    </xf>
    <xf numFmtId="0" fontId="19" fillId="0" borderId="10" xfId="61" applyFont="1" applyFill="1" applyBorder="1" applyAlignment="1">
      <alignment horizontal="center" vertical="center" wrapText="1" readingOrder="1"/>
      <protection/>
    </xf>
    <xf numFmtId="0" fontId="17" fillId="0" borderId="29" xfId="0" applyFont="1" applyFill="1" applyBorder="1" applyAlignment="1">
      <alignment horizontal="center" vertical="center" wrapText="1" readingOrder="1"/>
    </xf>
    <xf numFmtId="0" fontId="17" fillId="0" borderId="17" xfId="0" applyFont="1" applyFill="1" applyBorder="1" applyAlignment="1">
      <alignment horizontal="center" vertical="center" wrapText="1" readingOrder="1"/>
    </xf>
    <xf numFmtId="0" fontId="17" fillId="0" borderId="13" xfId="0" applyFont="1" applyFill="1" applyBorder="1" applyAlignment="1">
      <alignment horizontal="center" vertical="center" wrapText="1" readingOrder="1"/>
    </xf>
    <xf numFmtId="2" fontId="10" fillId="0" borderId="13" xfId="0" applyNumberFormat="1" applyFont="1" applyFill="1" applyBorder="1" applyAlignment="1">
      <alignment horizontal="right" vertical="center" readingOrder="1"/>
    </xf>
    <xf numFmtId="0" fontId="17" fillId="0" borderId="30" xfId="0" applyFont="1" applyFill="1" applyBorder="1" applyAlignment="1">
      <alignment horizontal="center" vertical="center" wrapText="1" readingOrder="1"/>
    </xf>
    <xf numFmtId="0" fontId="17" fillId="0" borderId="18" xfId="0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 readingOrder="1"/>
    </xf>
    <xf numFmtId="2" fontId="10" fillId="0" borderId="12" xfId="0" applyNumberFormat="1" applyFont="1" applyFill="1" applyBorder="1" applyAlignment="1">
      <alignment horizontal="right" vertical="center" readingOrder="1"/>
    </xf>
    <xf numFmtId="0" fontId="17" fillId="0" borderId="29" xfId="0" applyFont="1" applyFill="1" applyBorder="1" applyAlignment="1">
      <alignment horizontal="center" vertical="center" wrapText="1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 vertical="center" wrapText="1" readingOrder="1"/>
    </xf>
    <xf numFmtId="2" fontId="10" fillId="0" borderId="10" xfId="0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16" fillId="0" borderId="26" xfId="61" applyFont="1" applyFill="1" applyBorder="1" applyAlignment="1">
      <alignment horizontal="center" vertical="center" textRotation="90" wrapText="1" readingOrder="1"/>
      <protection/>
    </xf>
    <xf numFmtId="0" fontId="11" fillId="0" borderId="13" xfId="61" applyFont="1" applyFill="1" applyBorder="1" applyAlignment="1">
      <alignment horizontal="center" vertical="center" wrapText="1" readingOrder="1"/>
      <protection/>
    </xf>
    <xf numFmtId="4" fontId="10" fillId="0" borderId="13" xfId="0" applyNumberFormat="1" applyFont="1" applyFill="1" applyBorder="1" applyAlignment="1">
      <alignment vertical="center" readingOrder="1"/>
    </xf>
    <xf numFmtId="0" fontId="16" fillId="0" borderId="27" xfId="61" applyFont="1" applyFill="1" applyBorder="1" applyAlignment="1">
      <alignment horizontal="center" vertical="center" textRotation="90" wrapText="1" readingOrder="1"/>
      <protection/>
    </xf>
    <xf numFmtId="0" fontId="11" fillId="0" borderId="11" xfId="61" applyFont="1" applyFill="1" applyBorder="1" applyAlignment="1">
      <alignment horizontal="center" vertical="center" wrapText="1" readingOrder="1"/>
      <protection/>
    </xf>
    <xf numFmtId="4" fontId="10" fillId="0" borderId="11" xfId="0" applyNumberFormat="1" applyFont="1" applyFill="1" applyBorder="1" applyAlignment="1">
      <alignment vertical="center" readingOrder="1"/>
    </xf>
    <xf numFmtId="0" fontId="16" fillId="0" borderId="28" xfId="61" applyFont="1" applyFill="1" applyBorder="1" applyAlignment="1">
      <alignment horizontal="center" vertical="center" textRotation="90" wrapText="1" readingOrder="1"/>
      <protection/>
    </xf>
    <xf numFmtId="0" fontId="11" fillId="0" borderId="12" xfId="61" applyFont="1" applyFill="1" applyBorder="1" applyAlignment="1">
      <alignment horizontal="center" vertical="center" wrapText="1" readingOrder="1"/>
      <protection/>
    </xf>
    <xf numFmtId="0" fontId="7" fillId="0" borderId="14" xfId="0" applyFont="1" applyFill="1" applyBorder="1" applyAlignment="1">
      <alignment horizontal="left" vertical="center" wrapText="1" readingOrder="1"/>
    </xf>
    <xf numFmtId="3" fontId="10" fillId="0" borderId="11" xfId="42" applyNumberFormat="1" applyFont="1" applyFill="1" applyBorder="1" applyAlignment="1">
      <alignment vertical="center" readingOrder="1"/>
    </xf>
    <xf numFmtId="3" fontId="10" fillId="0" borderId="12" xfId="42" applyNumberFormat="1" applyFont="1" applyFill="1" applyBorder="1" applyAlignment="1">
      <alignment vertical="center" readingOrder="1"/>
    </xf>
    <xf numFmtId="0" fontId="17" fillId="0" borderId="24" xfId="0" applyFont="1" applyFill="1" applyBorder="1" applyAlignment="1">
      <alignment horizontal="center" vertical="center" textRotation="90" wrapText="1" readingOrder="1"/>
    </xf>
    <xf numFmtId="0" fontId="7" fillId="0" borderId="13" xfId="61" applyFont="1" applyFill="1" applyBorder="1" applyAlignment="1">
      <alignment horizontal="center" vertical="center" wrapText="1" readingOrder="1"/>
      <protection/>
    </xf>
    <xf numFmtId="0" fontId="7" fillId="0" borderId="12" xfId="61" applyFont="1" applyFill="1" applyBorder="1" applyAlignment="1">
      <alignment horizontal="center" vertical="center" wrapText="1" readingOrder="1"/>
      <protection/>
    </xf>
    <xf numFmtId="3" fontId="10" fillId="0" borderId="10" xfId="42" applyNumberFormat="1" applyFont="1" applyFill="1" applyBorder="1" applyAlignment="1">
      <alignment horizontal="right" vertical="center" readingOrder="1"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7" fillId="0" borderId="12" xfId="61" applyFont="1" applyFill="1" applyBorder="1" applyAlignment="1">
      <alignment horizontal="center" vertical="center" wrapText="1" readingOrder="1"/>
      <protection/>
    </xf>
    <xf numFmtId="0" fontId="17" fillId="0" borderId="10" xfId="61" applyFont="1" applyFill="1" applyBorder="1" applyAlignment="1">
      <alignment horizontal="center" vertical="center" wrapText="1" readingOrder="1"/>
      <protection/>
    </xf>
    <xf numFmtId="185" fontId="10" fillId="0" borderId="10" xfId="0" applyNumberFormat="1" applyFont="1" applyFill="1" applyBorder="1" applyAlignment="1">
      <alignment vertical="center" readingOrder="1"/>
    </xf>
    <xf numFmtId="10" fontId="10" fillId="0" borderId="10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vertical="center" readingOrder="1"/>
    </xf>
    <xf numFmtId="0" fontId="9" fillId="0" borderId="26" xfId="0" applyFont="1" applyFill="1" applyBorder="1" applyAlignment="1">
      <alignment horizontal="center" vertical="center" textRotation="90" wrapText="1" readingOrder="1"/>
    </xf>
    <xf numFmtId="0" fontId="7" fillId="0" borderId="17" xfId="0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10" fillId="0" borderId="13" xfId="42" applyNumberFormat="1" applyFont="1" applyFill="1" applyBorder="1" applyAlignment="1">
      <alignment horizontal="right" vertical="center" readingOrder="1"/>
    </xf>
    <xf numFmtId="0" fontId="9" fillId="0" borderId="27" xfId="0" applyFont="1" applyFill="1" applyBorder="1" applyAlignment="1">
      <alignment horizontal="center" vertical="center" textRotation="90" wrapText="1" readingOrder="1"/>
    </xf>
    <xf numFmtId="0" fontId="7" fillId="0" borderId="16" xfId="61" applyFont="1" applyFill="1" applyBorder="1" applyAlignment="1">
      <alignment horizontal="center" vertical="center" wrapText="1" readingOrder="1"/>
      <protection/>
    </xf>
    <xf numFmtId="0" fontId="7" fillId="0" borderId="11" xfId="61" applyFont="1" applyFill="1" applyBorder="1" applyAlignment="1">
      <alignment horizontal="center" vertical="center" wrapText="1" readingOrder="1"/>
      <protection/>
    </xf>
    <xf numFmtId="0" fontId="10" fillId="0" borderId="11" xfId="42" applyNumberFormat="1" applyFont="1" applyFill="1" applyBorder="1" applyAlignment="1">
      <alignment horizontal="right" vertical="center" readingOrder="1"/>
    </xf>
    <xf numFmtId="0" fontId="7" fillId="0" borderId="16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9" fillId="0" borderId="28" xfId="0" applyFont="1" applyFill="1" applyBorder="1" applyAlignment="1">
      <alignment horizontal="center" vertical="center" textRotation="90" wrapText="1" readingOrder="1"/>
    </xf>
    <xf numFmtId="0" fontId="7" fillId="0" borderId="18" xfId="61" applyFont="1" applyFill="1" applyBorder="1" applyAlignment="1">
      <alignment horizontal="center" vertical="center" wrapText="1" readingOrder="1"/>
      <protection/>
    </xf>
    <xf numFmtId="0" fontId="7" fillId="0" borderId="12" xfId="61" applyFont="1" applyFill="1" applyBorder="1" applyAlignment="1">
      <alignment horizontal="center" vertical="center" wrapText="1" readingOrder="1"/>
      <protection/>
    </xf>
    <xf numFmtId="0" fontId="10" fillId="0" borderId="12" xfId="42" applyNumberFormat="1" applyFont="1" applyFill="1" applyBorder="1" applyAlignment="1">
      <alignment horizontal="right" vertical="center" readingOrder="1"/>
    </xf>
    <xf numFmtId="0" fontId="17" fillId="0" borderId="26" xfId="0" applyFont="1" applyFill="1" applyBorder="1" applyAlignment="1">
      <alignment horizontal="center" vertical="center" wrapText="1" readingOrder="1"/>
    </xf>
    <xf numFmtId="0" fontId="17" fillId="0" borderId="28" xfId="0" applyFont="1" applyFill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22" fillId="0" borderId="12" xfId="0" applyFont="1" applyFill="1" applyBorder="1" applyAlignment="1">
      <alignment vertical="center" readingOrder="1"/>
    </xf>
    <xf numFmtId="0" fontId="17" fillId="0" borderId="31" xfId="0" applyFont="1" applyFill="1" applyBorder="1" applyAlignment="1">
      <alignment horizontal="center" vertical="center" wrapText="1" readingOrder="1"/>
    </xf>
    <xf numFmtId="0" fontId="17" fillId="0" borderId="23" xfId="0" applyFont="1" applyFill="1" applyBorder="1" applyAlignment="1">
      <alignment horizontal="center" vertical="center" wrapText="1" readingOrder="1"/>
    </xf>
    <xf numFmtId="191" fontId="13" fillId="0" borderId="0" xfId="0" applyNumberFormat="1" applyFont="1" applyFill="1" applyAlignment="1">
      <alignment vertical="center" readingOrder="1"/>
    </xf>
    <xf numFmtId="0" fontId="17" fillId="0" borderId="19" xfId="0" applyFont="1" applyFill="1" applyBorder="1" applyAlignment="1">
      <alignment horizontal="center" vertical="center" wrapText="1" readingOrder="1"/>
    </xf>
    <xf numFmtId="0" fontId="17" fillId="0" borderId="23" xfId="0" applyFont="1" applyFill="1" applyBorder="1" applyAlignment="1">
      <alignment horizontal="center" vertical="center" wrapText="1" readingOrder="1"/>
    </xf>
    <xf numFmtId="0" fontId="7" fillId="0" borderId="17" xfId="0" applyFont="1" applyFill="1" applyBorder="1" applyAlignment="1">
      <alignment horizontal="left" vertical="center" wrapText="1" readingOrder="1"/>
    </xf>
    <xf numFmtId="0" fontId="7" fillId="0" borderId="16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left" vertical="center" wrapText="1" readingOrder="1"/>
    </xf>
    <xf numFmtId="0" fontId="9" fillId="0" borderId="15" xfId="0" applyFont="1" applyFill="1" applyBorder="1" applyAlignment="1">
      <alignment vertical="center" readingOrder="1"/>
    </xf>
    <xf numFmtId="191" fontId="18" fillId="0" borderId="10" xfId="0" applyNumberFormat="1" applyFont="1" applyFill="1" applyBorder="1" applyAlignment="1">
      <alignment vertical="center" readingOrder="1"/>
    </xf>
    <xf numFmtId="0" fontId="17" fillId="0" borderId="17" xfId="0" applyFont="1" applyFill="1" applyBorder="1" applyAlignment="1">
      <alignment horizontal="center" vertical="center" wrapText="1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8" xfId="0" applyFont="1" applyFill="1" applyBorder="1" applyAlignment="1">
      <alignment horizontal="center" vertical="center" wrapText="1" readingOrder="1"/>
    </xf>
    <xf numFmtId="0" fontId="10" fillId="0" borderId="10" xfId="42" applyNumberFormat="1" applyFont="1" applyFill="1" applyBorder="1" applyAlignment="1">
      <alignment horizontal="right" vertical="center" readingOrder="1"/>
    </xf>
    <xf numFmtId="0" fontId="9" fillId="0" borderId="15" xfId="0" applyFont="1" applyFill="1" applyBorder="1" applyAlignment="1">
      <alignment horizontal="center" vertical="center" readingOrder="1"/>
    </xf>
    <xf numFmtId="191" fontId="18" fillId="0" borderId="10" xfId="42" applyNumberFormat="1" applyFont="1" applyFill="1" applyBorder="1" applyAlignment="1">
      <alignment vertical="center" readingOrder="1"/>
    </xf>
    <xf numFmtId="0" fontId="16" fillId="0" borderId="26" xfId="0" applyFont="1" applyFill="1" applyBorder="1" applyAlignment="1">
      <alignment horizontal="center" vertical="center" textRotation="90" wrapText="1" readingOrder="1"/>
    </xf>
    <xf numFmtId="191" fontId="10" fillId="0" borderId="13" xfId="0" applyNumberFormat="1" applyFont="1" applyFill="1" applyBorder="1" applyAlignment="1">
      <alignment vertical="center" readingOrder="1"/>
    </xf>
    <xf numFmtId="0" fontId="16" fillId="0" borderId="27" xfId="0" applyFont="1" applyFill="1" applyBorder="1" applyAlignment="1">
      <alignment horizontal="center" vertical="center" textRotation="90" wrapText="1" readingOrder="1"/>
    </xf>
    <xf numFmtId="191" fontId="57" fillId="0" borderId="11" xfId="42" applyNumberFormat="1" applyFont="1" applyFill="1" applyBorder="1" applyAlignment="1">
      <alignment horizontal="right" vertical="center" readingOrder="1"/>
    </xf>
    <xf numFmtId="191" fontId="57" fillId="0" borderId="11" xfId="0" applyNumberFormat="1" applyFont="1" applyFill="1" applyBorder="1" applyAlignment="1">
      <alignment vertical="center" readingOrder="1"/>
    </xf>
    <xf numFmtId="191" fontId="10" fillId="0" borderId="11" xfId="0" applyNumberFormat="1" applyFont="1" applyFill="1" applyBorder="1" applyAlignment="1">
      <alignment vertical="center" readingOrder="1"/>
    </xf>
    <xf numFmtId="0" fontId="16" fillId="0" borderId="28" xfId="0" applyFont="1" applyFill="1" applyBorder="1" applyAlignment="1">
      <alignment horizontal="center" vertical="center" textRotation="90" wrapText="1" readingOrder="1"/>
    </xf>
    <xf numFmtId="191" fontId="10" fillId="0" borderId="12" xfId="0" applyNumberFormat="1" applyFont="1" applyFill="1" applyBorder="1" applyAlignment="1">
      <alignment vertical="center" readingOrder="1"/>
    </xf>
    <xf numFmtId="191" fontId="57" fillId="0" borderId="11" xfId="42" applyNumberFormat="1" applyFont="1" applyFill="1" applyBorder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3" customWidth="1"/>
  </cols>
  <sheetData>
    <row r="1" spans="1:13" ht="25.5">
      <c r="A1" s="74" t="s">
        <v>190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32"/>
      <c r="M1" s="32"/>
    </row>
    <row r="2" spans="1:11" ht="25.5">
      <c r="A2" s="77" t="s">
        <v>191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26.25" thickBot="1">
      <c r="A3" s="80" t="s">
        <v>192</v>
      </c>
      <c r="B3" s="81"/>
      <c r="C3" s="81"/>
      <c r="D3" s="81"/>
      <c r="E3" s="81"/>
      <c r="F3" s="81"/>
      <c r="G3" s="81"/>
      <c r="H3" s="81"/>
      <c r="I3" s="81"/>
      <c r="J3" s="81"/>
      <c r="K3" s="82"/>
    </row>
  </sheetData>
  <sheetProtection/>
  <mergeCells count="3">
    <mergeCell ref="A1:K1"/>
    <mergeCell ref="A2:K2"/>
    <mergeCell ref="A3:K3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4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0.00390625" style="1" customWidth="1"/>
    <col min="2" max="13" width="8.7109375" style="60" customWidth="1"/>
    <col min="14" max="14" width="9.140625" style="60" customWidth="1"/>
    <col min="15" max="16" width="9.140625" style="1" customWidth="1"/>
    <col min="17" max="17" width="8.8515625" style="1" bestFit="1" customWidth="1"/>
    <col min="18" max="16384" width="9.140625" style="1" customWidth="1"/>
  </cols>
  <sheetData>
    <row r="1" spans="1:14" ht="36.75" customHeight="1">
      <c r="A1" s="96" t="s">
        <v>200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6"/>
    </row>
    <row r="2" ht="12.75">
      <c r="A2" s="1" t="s">
        <v>140</v>
      </c>
    </row>
    <row r="3" ht="9.75" customHeight="1" thickBot="1"/>
    <row r="4" spans="2:13" ht="14.25" customHeight="1" thickBot="1">
      <c r="B4" s="83">
        <v>2010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54.75" thickBot="1">
      <c r="B5" s="199" t="s">
        <v>1</v>
      </c>
      <c r="C5" s="199" t="s">
        <v>2</v>
      </c>
      <c r="D5" s="199" t="s">
        <v>3</v>
      </c>
      <c r="E5" s="199" t="s">
        <v>4</v>
      </c>
      <c r="F5" s="199" t="s">
        <v>5</v>
      </c>
      <c r="G5" s="199" t="s">
        <v>6</v>
      </c>
      <c r="H5" s="199" t="s">
        <v>7</v>
      </c>
      <c r="I5" s="199" t="s">
        <v>8</v>
      </c>
      <c r="J5" s="199" t="s">
        <v>9</v>
      </c>
      <c r="K5" s="199" t="s">
        <v>10</v>
      </c>
      <c r="L5" s="199" t="s">
        <v>11</v>
      </c>
      <c r="M5" s="199" t="s">
        <v>12</v>
      </c>
    </row>
    <row r="6" spans="1:13" ht="34.5" customHeight="1">
      <c r="A6" s="233" t="s">
        <v>169</v>
      </c>
      <c r="B6" s="212">
        <v>609</v>
      </c>
      <c r="C6" s="212">
        <v>613</v>
      </c>
      <c r="D6" s="212">
        <v>613</v>
      </c>
      <c r="E6" s="212">
        <v>615</v>
      </c>
      <c r="F6" s="212">
        <v>617</v>
      </c>
      <c r="G6" s="212">
        <v>619</v>
      </c>
      <c r="H6" s="212"/>
      <c r="I6" s="212"/>
      <c r="J6" s="212"/>
      <c r="K6" s="212"/>
      <c r="L6" s="212"/>
      <c r="M6" s="212"/>
    </row>
    <row r="7" spans="1:13" ht="34.5" customHeight="1">
      <c r="A7" s="234" t="s">
        <v>170</v>
      </c>
      <c r="B7" s="216">
        <v>273</v>
      </c>
      <c r="C7" s="216">
        <v>279</v>
      </c>
      <c r="D7" s="216">
        <v>279</v>
      </c>
      <c r="E7" s="216">
        <v>280</v>
      </c>
      <c r="F7" s="216">
        <v>282</v>
      </c>
      <c r="G7" s="216">
        <v>284</v>
      </c>
      <c r="H7" s="216"/>
      <c r="I7" s="216"/>
      <c r="J7" s="216"/>
      <c r="K7" s="216"/>
      <c r="L7" s="216"/>
      <c r="M7" s="216"/>
    </row>
    <row r="8" spans="1:13" ht="34.5" customHeight="1">
      <c r="A8" s="234" t="s">
        <v>171</v>
      </c>
      <c r="B8" s="216">
        <v>121</v>
      </c>
      <c r="C8" s="216">
        <v>119</v>
      </c>
      <c r="D8" s="216">
        <v>120</v>
      </c>
      <c r="E8" s="216">
        <v>121</v>
      </c>
      <c r="F8" s="216">
        <v>122</v>
      </c>
      <c r="G8" s="216">
        <v>123</v>
      </c>
      <c r="H8" s="216"/>
      <c r="I8" s="216"/>
      <c r="J8" s="216"/>
      <c r="K8" s="216"/>
      <c r="L8" s="216"/>
      <c r="M8" s="216"/>
    </row>
    <row r="9" spans="1:13" s="4" customFormat="1" ht="34.5" customHeight="1">
      <c r="A9" s="234" t="s">
        <v>172</v>
      </c>
      <c r="B9" s="216">
        <v>99</v>
      </c>
      <c r="C9" s="216">
        <v>99</v>
      </c>
      <c r="D9" s="216">
        <v>100</v>
      </c>
      <c r="E9" s="216">
        <v>99</v>
      </c>
      <c r="F9" s="216">
        <v>100</v>
      </c>
      <c r="G9" s="216">
        <v>99</v>
      </c>
      <c r="H9" s="216"/>
      <c r="I9" s="216"/>
      <c r="J9" s="216"/>
      <c r="K9" s="216"/>
      <c r="L9" s="216"/>
      <c r="M9" s="216"/>
    </row>
    <row r="10" spans="1:13" s="5" customFormat="1" ht="30.75" customHeight="1">
      <c r="A10" s="234" t="s">
        <v>173</v>
      </c>
      <c r="B10" s="216">
        <v>24</v>
      </c>
      <c r="C10" s="216">
        <v>24</v>
      </c>
      <c r="D10" s="216">
        <v>24</v>
      </c>
      <c r="E10" s="216">
        <v>25</v>
      </c>
      <c r="F10" s="216">
        <v>24</v>
      </c>
      <c r="G10" s="216">
        <v>25</v>
      </c>
      <c r="H10" s="216"/>
      <c r="I10" s="216"/>
      <c r="J10" s="216"/>
      <c r="K10" s="216"/>
      <c r="L10" s="216"/>
      <c r="M10" s="216"/>
    </row>
    <row r="11" spans="1:13" s="5" customFormat="1" ht="27" customHeight="1" thickBot="1">
      <c r="A11" s="235" t="s">
        <v>174</v>
      </c>
      <c r="B11" s="222">
        <v>91</v>
      </c>
      <c r="C11" s="222">
        <v>90</v>
      </c>
      <c r="D11" s="222">
        <v>90</v>
      </c>
      <c r="E11" s="222">
        <v>92</v>
      </c>
      <c r="F11" s="222">
        <v>92</v>
      </c>
      <c r="G11" s="222">
        <v>93</v>
      </c>
      <c r="H11" s="222"/>
      <c r="I11" s="222"/>
      <c r="J11" s="222"/>
      <c r="K11" s="222"/>
      <c r="L11" s="222"/>
      <c r="M11" s="222"/>
    </row>
    <row r="12" spans="1:13" ht="13.5" thickBot="1">
      <c r="A12" s="236" t="s">
        <v>175</v>
      </c>
      <c r="B12" s="237">
        <f>SUM(B6:B11)</f>
        <v>1217</v>
      </c>
      <c r="C12" s="237">
        <f aca="true" t="shared" si="0" ref="C12:M12">SUM(C6:C11)</f>
        <v>1224</v>
      </c>
      <c r="D12" s="237">
        <f t="shared" si="0"/>
        <v>1226</v>
      </c>
      <c r="E12" s="237">
        <f t="shared" si="0"/>
        <v>1232</v>
      </c>
      <c r="F12" s="237">
        <f t="shared" si="0"/>
        <v>1237</v>
      </c>
      <c r="G12" s="237">
        <f t="shared" si="0"/>
        <v>1243</v>
      </c>
      <c r="H12" s="237">
        <f t="shared" si="0"/>
        <v>0</v>
      </c>
      <c r="I12" s="237">
        <f t="shared" si="0"/>
        <v>0</v>
      </c>
      <c r="J12" s="237">
        <f t="shared" si="0"/>
        <v>0</v>
      </c>
      <c r="K12" s="237">
        <f t="shared" si="0"/>
        <v>0</v>
      </c>
      <c r="L12" s="237">
        <f t="shared" si="0"/>
        <v>0</v>
      </c>
      <c r="M12" s="237">
        <f t="shared" si="0"/>
        <v>0</v>
      </c>
    </row>
    <row r="14" spans="1:13" ht="48" customHeight="1">
      <c r="A14" s="96" t="s">
        <v>201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ht="13.5" thickBot="1">
      <c r="A15" s="1" t="s">
        <v>140</v>
      </c>
    </row>
    <row r="16" spans="2:13" ht="14.25" customHeight="1" thickBot="1">
      <c r="B16" s="83">
        <v>2010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2:13" ht="54.75" thickBot="1">
      <c r="B17" s="199" t="s">
        <v>1</v>
      </c>
      <c r="C17" s="199" t="s">
        <v>2</v>
      </c>
      <c r="D17" s="199" t="s">
        <v>3</v>
      </c>
      <c r="E17" s="199" t="s">
        <v>4</v>
      </c>
      <c r="F17" s="199" t="s">
        <v>5</v>
      </c>
      <c r="G17" s="199" t="s">
        <v>6</v>
      </c>
      <c r="H17" s="199" t="s">
        <v>7</v>
      </c>
      <c r="I17" s="199" t="s">
        <v>8</v>
      </c>
      <c r="J17" s="199" t="s">
        <v>9</v>
      </c>
      <c r="K17" s="199" t="s">
        <v>10</v>
      </c>
      <c r="L17" s="199" t="s">
        <v>11</v>
      </c>
      <c r="M17" s="199" t="s">
        <v>12</v>
      </c>
    </row>
    <row r="18" spans="1:13" ht="63">
      <c r="A18" s="238" t="s">
        <v>176</v>
      </c>
      <c r="B18" s="54">
        <v>45403</v>
      </c>
      <c r="C18" s="54">
        <v>45432</v>
      </c>
      <c r="D18" s="54">
        <v>45455</v>
      </c>
      <c r="E18" s="54">
        <v>45530</v>
      </c>
      <c r="F18" s="54">
        <v>45388</v>
      </c>
      <c r="G18" s="54">
        <v>45410</v>
      </c>
      <c r="H18" s="54"/>
      <c r="I18" s="54"/>
      <c r="J18" s="54"/>
      <c r="K18" s="54"/>
      <c r="L18" s="54"/>
      <c r="M18" s="54"/>
    </row>
    <row r="19" spans="1:13" ht="53.25" customHeight="1">
      <c r="A19" s="239" t="s">
        <v>177</v>
      </c>
      <c r="B19" s="57">
        <v>24666</v>
      </c>
      <c r="C19" s="57">
        <v>24605</v>
      </c>
      <c r="D19" s="57">
        <v>24430</v>
      </c>
      <c r="E19" s="57">
        <v>24333</v>
      </c>
      <c r="F19" s="57">
        <v>24123</v>
      </c>
      <c r="G19" s="57">
        <v>23860</v>
      </c>
      <c r="H19" s="57"/>
      <c r="I19" s="57"/>
      <c r="J19" s="57"/>
      <c r="K19" s="57"/>
      <c r="L19" s="57"/>
      <c r="M19" s="57"/>
    </row>
    <row r="20" spans="1:13" ht="57" customHeight="1" thickBot="1">
      <c r="A20" s="240" t="s">
        <v>178</v>
      </c>
      <c r="B20" s="55">
        <v>17738</v>
      </c>
      <c r="C20" s="55">
        <v>17787</v>
      </c>
      <c r="D20" s="55">
        <v>18069</v>
      </c>
      <c r="E20" s="55">
        <v>18268</v>
      </c>
      <c r="F20" s="55">
        <v>18542</v>
      </c>
      <c r="G20" s="55">
        <v>18837</v>
      </c>
      <c r="H20" s="55"/>
      <c r="I20" s="55"/>
      <c r="J20" s="55"/>
      <c r="K20" s="55"/>
      <c r="L20" s="55"/>
      <c r="M20" s="55"/>
    </row>
    <row r="21" spans="1:13" ht="19.5" customHeight="1" thickBot="1">
      <c r="A21" s="236" t="s">
        <v>175</v>
      </c>
      <c r="B21" s="117">
        <f>SUM(B18:B20)</f>
        <v>87807</v>
      </c>
      <c r="C21" s="117">
        <f aca="true" t="shared" si="1" ref="C21:M21">SUM(C18:C20)</f>
        <v>87824</v>
      </c>
      <c r="D21" s="117">
        <f t="shared" si="1"/>
        <v>87954</v>
      </c>
      <c r="E21" s="117">
        <f t="shared" si="1"/>
        <v>88131</v>
      </c>
      <c r="F21" s="117">
        <f t="shared" si="1"/>
        <v>88053</v>
      </c>
      <c r="G21" s="117">
        <f t="shared" si="1"/>
        <v>88107</v>
      </c>
      <c r="H21" s="117">
        <f t="shared" si="1"/>
        <v>0</v>
      </c>
      <c r="I21" s="117">
        <f t="shared" si="1"/>
        <v>0</v>
      </c>
      <c r="J21" s="117">
        <f t="shared" si="1"/>
        <v>0</v>
      </c>
      <c r="K21" s="117">
        <f t="shared" si="1"/>
        <v>0</v>
      </c>
      <c r="L21" s="117">
        <f t="shared" si="1"/>
        <v>0</v>
      </c>
      <c r="M21" s="117">
        <f t="shared" si="1"/>
        <v>0</v>
      </c>
    </row>
    <row r="23" spans="1:13" ht="62.25" customHeight="1">
      <c r="A23" s="96" t="s">
        <v>202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ht="13.5" thickBot="1">
      <c r="A24" s="1" t="s">
        <v>140</v>
      </c>
    </row>
    <row r="25" spans="2:13" ht="13.5" thickBot="1">
      <c r="B25" s="83">
        <v>2010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3" ht="52.5" thickBot="1">
      <c r="B26" s="199" t="s">
        <v>1</v>
      </c>
      <c r="C26" s="199" t="s">
        <v>2</v>
      </c>
      <c r="D26" s="199" t="s">
        <v>3</v>
      </c>
      <c r="E26" s="199" t="s">
        <v>4</v>
      </c>
      <c r="F26" s="199" t="s">
        <v>5</v>
      </c>
      <c r="G26" s="199" t="s">
        <v>6</v>
      </c>
      <c r="H26" s="199" t="s">
        <v>7</v>
      </c>
      <c r="I26" s="199" t="s">
        <v>8</v>
      </c>
      <c r="J26" s="199" t="s">
        <v>9</v>
      </c>
      <c r="K26" s="199" t="s">
        <v>10</v>
      </c>
      <c r="L26" s="199" t="s">
        <v>11</v>
      </c>
      <c r="M26" s="199" t="s">
        <v>12</v>
      </c>
    </row>
    <row r="27" spans="1:13" ht="95.25" thickBot="1">
      <c r="A27" s="62" t="s">
        <v>179</v>
      </c>
      <c r="B27" s="241">
        <v>12.22</v>
      </c>
      <c r="C27" s="241">
        <v>12.87</v>
      </c>
      <c r="D27" s="241">
        <v>11.7</v>
      </c>
      <c r="E27" s="241">
        <v>11.47</v>
      </c>
      <c r="F27" s="241">
        <v>11.91</v>
      </c>
      <c r="G27" s="241">
        <v>11.56</v>
      </c>
      <c r="H27" s="241"/>
      <c r="I27" s="241"/>
      <c r="J27" s="241"/>
      <c r="K27" s="241"/>
      <c r="L27" s="241"/>
      <c r="M27" s="241"/>
    </row>
    <row r="28" spans="1:13" ht="95.25" thickBot="1">
      <c r="A28" s="62" t="s">
        <v>182</v>
      </c>
      <c r="B28" s="241">
        <v>65.22</v>
      </c>
      <c r="C28" s="241">
        <v>66.86</v>
      </c>
      <c r="D28" s="241">
        <v>67.09</v>
      </c>
      <c r="E28" s="241">
        <v>67.19</v>
      </c>
      <c r="F28" s="241">
        <v>64.69</v>
      </c>
      <c r="G28" s="241">
        <v>67.54</v>
      </c>
      <c r="H28" s="241"/>
      <c r="I28" s="241"/>
      <c r="J28" s="241"/>
      <c r="K28" s="241"/>
      <c r="L28" s="241"/>
      <c r="M28" s="241"/>
    </row>
    <row r="30" spans="1:13" ht="51.75" customHeight="1">
      <c r="A30" s="96" t="s">
        <v>203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ht="13.5" thickBot="1">
      <c r="A31" s="1" t="s">
        <v>140</v>
      </c>
    </row>
    <row r="32" spans="2:13" ht="13.5" thickBot="1">
      <c r="B32" s="83">
        <v>2010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2:13" ht="52.5" thickBot="1">
      <c r="B33" s="34" t="s">
        <v>1</v>
      </c>
      <c r="C33" s="34" t="s">
        <v>2</v>
      </c>
      <c r="D33" s="34" t="s">
        <v>3</v>
      </c>
      <c r="E33" s="34" t="s">
        <v>4</v>
      </c>
      <c r="F33" s="34" t="s">
        <v>5</v>
      </c>
      <c r="G33" s="34" t="s">
        <v>6</v>
      </c>
      <c r="H33" s="34" t="s">
        <v>7</v>
      </c>
      <c r="I33" s="34" t="s">
        <v>8</v>
      </c>
      <c r="J33" s="34" t="s">
        <v>9</v>
      </c>
      <c r="K33" s="34" t="s">
        <v>10</v>
      </c>
      <c r="L33" s="34" t="s">
        <v>11</v>
      </c>
      <c r="M33" s="34" t="s">
        <v>12</v>
      </c>
    </row>
    <row r="34" spans="1:13" ht="31.5">
      <c r="A34" s="238" t="s">
        <v>180</v>
      </c>
      <c r="B34" s="54">
        <v>1582910</v>
      </c>
      <c r="C34" s="54">
        <v>1581502</v>
      </c>
      <c r="D34" s="54">
        <v>1596926</v>
      </c>
      <c r="E34" s="54">
        <v>1617346</v>
      </c>
      <c r="F34" s="54">
        <v>1624161</v>
      </c>
      <c r="G34" s="54">
        <v>1638152</v>
      </c>
      <c r="H34" s="54"/>
      <c r="I34" s="54"/>
      <c r="J34" s="54"/>
      <c r="K34" s="54"/>
      <c r="L34" s="54"/>
      <c r="M34" s="54"/>
    </row>
    <row r="35" spans="1:13" ht="42.75" thickBot="1">
      <c r="A35" s="240" t="s">
        <v>181</v>
      </c>
      <c r="B35" s="55">
        <v>47496</v>
      </c>
      <c r="C35" s="55">
        <v>47080</v>
      </c>
      <c r="D35" s="55">
        <v>47322</v>
      </c>
      <c r="E35" s="55">
        <v>47240</v>
      </c>
      <c r="F35" s="55">
        <v>44921</v>
      </c>
      <c r="G35" s="55">
        <v>44943</v>
      </c>
      <c r="H35" s="55"/>
      <c r="I35" s="55"/>
      <c r="J35" s="55"/>
      <c r="K35" s="55"/>
      <c r="L35" s="55"/>
      <c r="M35" s="55"/>
    </row>
    <row r="36" spans="1:13" ht="13.5" thickBot="1">
      <c r="A36" s="242" t="s">
        <v>82</v>
      </c>
      <c r="B36" s="243">
        <f>SUM(B34:B35)</f>
        <v>1630406</v>
      </c>
      <c r="C36" s="243">
        <f aca="true" t="shared" si="2" ref="C36:M36">SUM(C34:C35)</f>
        <v>1628582</v>
      </c>
      <c r="D36" s="243">
        <f t="shared" si="2"/>
        <v>1644248</v>
      </c>
      <c r="E36" s="243">
        <f t="shared" si="2"/>
        <v>1664586</v>
      </c>
      <c r="F36" s="243">
        <f t="shared" si="2"/>
        <v>1669082</v>
      </c>
      <c r="G36" s="243">
        <f t="shared" si="2"/>
        <v>1683095</v>
      </c>
      <c r="H36" s="243">
        <f t="shared" si="2"/>
        <v>0</v>
      </c>
      <c r="I36" s="243">
        <f t="shared" si="2"/>
        <v>0</v>
      </c>
      <c r="J36" s="243">
        <f t="shared" si="2"/>
        <v>0</v>
      </c>
      <c r="K36" s="243">
        <f t="shared" si="2"/>
        <v>0</v>
      </c>
      <c r="L36" s="243">
        <f t="shared" si="2"/>
        <v>0</v>
      </c>
      <c r="M36" s="243">
        <f t="shared" si="2"/>
        <v>0</v>
      </c>
    </row>
    <row r="39" spans="1:14" ht="18.75">
      <c r="A39" s="2" t="s">
        <v>204</v>
      </c>
      <c r="B39" s="13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0</v>
      </c>
      <c r="B40" s="13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3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9.75" customHeight="1" thickBot="1">
      <c r="A42" s="187"/>
      <c r="B42" s="13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7" ht="15" customHeight="1" thickBot="1">
      <c r="B43" s="13"/>
      <c r="C43" s="1"/>
      <c r="D43" s="1"/>
      <c r="E43" s="1"/>
      <c r="F43" s="83">
        <v>2010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45" thickBot="1">
      <c r="B44" s="13"/>
      <c r="C44" s="1"/>
      <c r="D44" s="1"/>
      <c r="E44" s="1"/>
      <c r="F44" s="34" t="s">
        <v>1</v>
      </c>
      <c r="G44" s="34" t="s">
        <v>2</v>
      </c>
      <c r="H44" s="34" t="s">
        <v>3</v>
      </c>
      <c r="I44" s="34" t="s">
        <v>4</v>
      </c>
      <c r="J44" s="34" t="s">
        <v>5</v>
      </c>
      <c r="K44" s="34" t="s">
        <v>6</v>
      </c>
      <c r="L44" s="34" t="s">
        <v>7</v>
      </c>
      <c r="M44" s="34" t="s">
        <v>8</v>
      </c>
      <c r="N44" s="34" t="s">
        <v>9</v>
      </c>
      <c r="O44" s="34" t="s">
        <v>10</v>
      </c>
      <c r="P44" s="34" t="s">
        <v>11</v>
      </c>
      <c r="Q44" s="34" t="s">
        <v>12</v>
      </c>
    </row>
    <row r="45" spans="1:17" ht="47.25" customHeight="1">
      <c r="A45" s="244" t="s">
        <v>183</v>
      </c>
      <c r="B45" s="210" t="s">
        <v>184</v>
      </c>
      <c r="C45" s="211"/>
      <c r="D45" s="211"/>
      <c r="E45" s="211"/>
      <c r="F45" s="54">
        <v>106965933.9</v>
      </c>
      <c r="G45" s="54">
        <v>93558051.9</v>
      </c>
      <c r="H45" s="54">
        <v>111938749.2</v>
      </c>
      <c r="I45" s="54">
        <v>101643312.5</v>
      </c>
      <c r="J45" s="40">
        <v>111728034.7</v>
      </c>
      <c r="K45" s="40">
        <v>118573191.7</v>
      </c>
      <c r="L45" s="245"/>
      <c r="M45" s="245"/>
      <c r="N45" s="245"/>
      <c r="O45" s="245"/>
      <c r="P45" s="245"/>
      <c r="Q45" s="245"/>
    </row>
    <row r="46" spans="1:17" ht="47.25" customHeight="1">
      <c r="A46" s="246"/>
      <c r="B46" s="217" t="s">
        <v>187</v>
      </c>
      <c r="C46" s="218"/>
      <c r="D46" s="218"/>
      <c r="E46" s="218"/>
      <c r="F46" s="247">
        <v>1842342.2</v>
      </c>
      <c r="G46" s="247">
        <v>1501443.4</v>
      </c>
      <c r="H46" s="247">
        <v>1730197.8</v>
      </c>
      <c r="I46" s="247">
        <v>1631086.9</v>
      </c>
      <c r="J46" s="252">
        <v>1726845.9</v>
      </c>
      <c r="K46" s="252">
        <v>2168135.3</v>
      </c>
      <c r="L46" s="248"/>
      <c r="M46" s="248"/>
      <c r="N46" s="248"/>
      <c r="O46" s="248"/>
      <c r="P46" s="248"/>
      <c r="Q46" s="248"/>
    </row>
    <row r="47" spans="1:17" ht="47.25" customHeight="1">
      <c r="A47" s="246"/>
      <c r="B47" s="217" t="s">
        <v>185</v>
      </c>
      <c r="C47" s="218"/>
      <c r="D47" s="218"/>
      <c r="E47" s="218"/>
      <c r="F47" s="57">
        <v>60479308</v>
      </c>
      <c r="G47" s="57">
        <v>54315360</v>
      </c>
      <c r="H47" s="57">
        <v>67326784</v>
      </c>
      <c r="I47" s="57">
        <v>69779743</v>
      </c>
      <c r="J47" s="41">
        <v>67442103</v>
      </c>
      <c r="K47" s="41">
        <v>67060969</v>
      </c>
      <c r="L47" s="249"/>
      <c r="M47" s="249"/>
      <c r="N47" s="249"/>
      <c r="O47" s="249"/>
      <c r="P47" s="249"/>
      <c r="Q47" s="249"/>
    </row>
    <row r="48" spans="1:17" ht="47.25" customHeight="1">
      <c r="A48" s="246"/>
      <c r="B48" s="217" t="s">
        <v>186</v>
      </c>
      <c r="C48" s="218"/>
      <c r="D48" s="218"/>
      <c r="E48" s="218"/>
      <c r="F48" s="57">
        <v>346608583.6</v>
      </c>
      <c r="G48" s="57">
        <v>353131405.5</v>
      </c>
      <c r="H48" s="57">
        <v>426776076.4</v>
      </c>
      <c r="I48" s="57">
        <v>405948753.1</v>
      </c>
      <c r="J48" s="41">
        <v>400390937.2</v>
      </c>
      <c r="K48" s="41">
        <v>432043384.8</v>
      </c>
      <c r="L48" s="249"/>
      <c r="M48" s="249"/>
      <c r="N48" s="249"/>
      <c r="O48" s="249"/>
      <c r="P48" s="249"/>
      <c r="Q48" s="249"/>
    </row>
    <row r="49" spans="1:17" ht="47.25" customHeight="1" thickBot="1">
      <c r="A49" s="250"/>
      <c r="B49" s="225" t="s">
        <v>188</v>
      </c>
      <c r="C49" s="226"/>
      <c r="D49" s="226"/>
      <c r="E49" s="226"/>
      <c r="F49" s="55">
        <v>5043792.5</v>
      </c>
      <c r="G49" s="55">
        <v>5194324.6</v>
      </c>
      <c r="H49" s="55">
        <v>6002324.8</v>
      </c>
      <c r="I49" s="55">
        <v>6023390.1</v>
      </c>
      <c r="J49" s="36">
        <v>5908278.3</v>
      </c>
      <c r="K49" s="36">
        <v>6792516.2</v>
      </c>
      <c r="L49" s="251"/>
      <c r="M49" s="251"/>
      <c r="N49" s="251"/>
      <c r="O49" s="251"/>
      <c r="P49" s="251"/>
      <c r="Q49" s="251"/>
    </row>
  </sheetData>
  <sheetProtection/>
  <mergeCells count="15">
    <mergeCell ref="A45:A49"/>
    <mergeCell ref="B45:E45"/>
    <mergeCell ref="F43:Q43"/>
    <mergeCell ref="B46:E46"/>
    <mergeCell ref="B47:E47"/>
    <mergeCell ref="B48:E48"/>
    <mergeCell ref="B49:E49"/>
    <mergeCell ref="A30:M30"/>
    <mergeCell ref="B32:M32"/>
    <mergeCell ref="A1:M1"/>
    <mergeCell ref="B4:M4"/>
    <mergeCell ref="A14:M14"/>
    <mergeCell ref="B16:M16"/>
    <mergeCell ref="A23:M23"/>
    <mergeCell ref="B25:M2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zoomScale="130" zoomScaleNormal="130" zoomScalePageLayoutView="0" workbookViewId="0" topLeftCell="C1">
      <selection activeCell="H7" sqref="H7"/>
    </sheetView>
  </sheetViews>
  <sheetFormatPr defaultColWidth="9.140625" defaultRowHeight="12.75"/>
  <cols>
    <col min="1" max="1" width="3.8515625" style="1" bestFit="1" customWidth="1"/>
    <col min="2" max="2" width="3.28125" style="3" bestFit="1" customWidth="1"/>
    <col min="3" max="3" width="27.57421875" style="22" customWidth="1"/>
    <col min="4" max="4" width="8.7109375" style="1" bestFit="1" customWidth="1"/>
    <col min="5" max="8" width="8.421875" style="1" bestFit="1" customWidth="1"/>
    <col min="9" max="9" width="8.140625" style="1" bestFit="1" customWidth="1"/>
    <col min="10" max="10" width="8.421875" style="1" bestFit="1" customWidth="1"/>
    <col min="11" max="12" width="8.140625" style="1" bestFit="1" customWidth="1"/>
    <col min="13" max="14" width="8.421875" style="1" bestFit="1" customWidth="1"/>
    <col min="15" max="15" width="7.8515625" style="1" bestFit="1" customWidth="1"/>
    <col min="16" max="16" width="6.7109375" style="1" customWidth="1"/>
    <col min="17" max="16384" width="9.140625" style="1" customWidth="1"/>
  </cols>
  <sheetData>
    <row r="1" spans="1:3" ht="16.5" customHeight="1">
      <c r="A1" s="2" t="s">
        <v>189</v>
      </c>
      <c r="C1" s="13"/>
    </row>
    <row r="2" spans="1:3" ht="16.5" customHeight="1">
      <c r="A2" s="1" t="s">
        <v>0</v>
      </c>
      <c r="C2" s="14"/>
    </row>
    <row r="3" ht="9.75" customHeight="1" thickBot="1">
      <c r="C3" s="14"/>
    </row>
    <row r="4" spans="3:16" ht="15" customHeight="1" thickBot="1">
      <c r="C4" s="14"/>
      <c r="D4" s="83">
        <v>2010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8"/>
    </row>
    <row r="5" spans="3:16" ht="54.75" thickBot="1">
      <c r="C5" s="14"/>
      <c r="D5" s="43" t="s">
        <v>1</v>
      </c>
      <c r="E5" s="43" t="s">
        <v>2</v>
      </c>
      <c r="F5" s="43" t="s">
        <v>3</v>
      </c>
      <c r="G5" s="43" t="s">
        <v>4</v>
      </c>
      <c r="H5" s="43" t="s">
        <v>5</v>
      </c>
      <c r="I5" s="43" t="s">
        <v>6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12"/>
    </row>
    <row r="6" spans="1:17" ht="21.75" thickBot="1">
      <c r="A6" s="84" t="s">
        <v>13</v>
      </c>
      <c r="B6" s="87" t="s">
        <v>14</v>
      </c>
      <c r="C6" s="44" t="s">
        <v>15</v>
      </c>
      <c r="D6" s="45">
        <f aca="true" t="shared" si="0" ref="D6:O6">SUM(D7:D8)</f>
        <v>55417</v>
      </c>
      <c r="E6" s="45">
        <f t="shared" si="0"/>
        <v>55747</v>
      </c>
      <c r="F6" s="45">
        <f t="shared" si="0"/>
        <v>56372</v>
      </c>
      <c r="G6" s="45">
        <f t="shared" si="0"/>
        <v>57519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5">
        <f t="shared" si="0"/>
        <v>0</v>
      </c>
      <c r="P6" s="28"/>
      <c r="Q6" s="19"/>
    </row>
    <row r="7" spans="1:17" ht="12.75">
      <c r="A7" s="85"/>
      <c r="B7" s="88"/>
      <c r="C7" s="46" t="s">
        <v>16</v>
      </c>
      <c r="D7" s="47">
        <v>15048</v>
      </c>
      <c r="E7" s="47">
        <v>15224</v>
      </c>
      <c r="F7" s="47">
        <v>15419</v>
      </c>
      <c r="G7" s="47">
        <v>16334</v>
      </c>
      <c r="H7" s="47"/>
      <c r="I7" s="47"/>
      <c r="J7" s="47"/>
      <c r="K7" s="47"/>
      <c r="L7" s="47"/>
      <c r="M7" s="47"/>
      <c r="N7" s="47"/>
      <c r="O7" s="47"/>
      <c r="P7" s="29"/>
      <c r="Q7" s="20"/>
    </row>
    <row r="8" spans="1:17" ht="23.25" thickBot="1">
      <c r="A8" s="85"/>
      <c r="B8" s="88"/>
      <c r="C8" s="56" t="s">
        <v>17</v>
      </c>
      <c r="D8" s="58">
        <v>40369</v>
      </c>
      <c r="E8" s="58">
        <v>40523</v>
      </c>
      <c r="F8" s="58">
        <v>40953</v>
      </c>
      <c r="G8" s="58">
        <v>41185</v>
      </c>
      <c r="H8" s="58"/>
      <c r="I8" s="58"/>
      <c r="J8" s="58"/>
      <c r="K8" s="58"/>
      <c r="L8" s="58"/>
      <c r="M8" s="58"/>
      <c r="N8" s="58"/>
      <c r="O8" s="58"/>
      <c r="P8" s="28"/>
      <c r="Q8" s="20"/>
    </row>
    <row r="9" spans="1:17" s="4" customFormat="1" ht="32.25" thickBot="1">
      <c r="A9" s="85"/>
      <c r="B9" s="88"/>
      <c r="C9" s="44" t="s">
        <v>31</v>
      </c>
      <c r="D9" s="49">
        <v>340</v>
      </c>
      <c r="E9" s="49">
        <v>354</v>
      </c>
      <c r="F9" s="49">
        <v>353</v>
      </c>
      <c r="G9" s="49">
        <v>356</v>
      </c>
      <c r="H9" s="49"/>
      <c r="I9" s="49"/>
      <c r="J9" s="49"/>
      <c r="K9" s="49"/>
      <c r="L9" s="49"/>
      <c r="M9" s="49"/>
      <c r="N9" s="49"/>
      <c r="O9" s="49"/>
      <c r="P9" s="29"/>
      <c r="Q9" s="19"/>
    </row>
    <row r="10" spans="1:17" s="4" customFormat="1" ht="32.25" thickBot="1">
      <c r="A10" s="85"/>
      <c r="B10" s="88"/>
      <c r="C10" s="44" t="s">
        <v>214</v>
      </c>
      <c r="D10" s="49">
        <v>1774</v>
      </c>
      <c r="E10" s="49">
        <v>1825</v>
      </c>
      <c r="F10" s="49">
        <v>1833</v>
      </c>
      <c r="G10" s="49">
        <v>1827</v>
      </c>
      <c r="H10" s="49"/>
      <c r="I10" s="49"/>
      <c r="J10" s="49"/>
      <c r="K10" s="49"/>
      <c r="L10" s="49"/>
      <c r="M10" s="49"/>
      <c r="N10" s="49"/>
      <c r="O10" s="49"/>
      <c r="P10" s="29"/>
      <c r="Q10" s="19"/>
    </row>
    <row r="11" spans="1:17" s="4" customFormat="1" ht="42.75" thickBot="1">
      <c r="A11" s="85"/>
      <c r="B11" s="88"/>
      <c r="C11" s="44" t="s">
        <v>215</v>
      </c>
      <c r="D11" s="49">
        <v>14</v>
      </c>
      <c r="E11" s="49">
        <v>14</v>
      </c>
      <c r="F11" s="49">
        <v>14</v>
      </c>
      <c r="G11" s="49">
        <v>14</v>
      </c>
      <c r="H11" s="49"/>
      <c r="I11" s="49"/>
      <c r="J11" s="49"/>
      <c r="K11" s="49"/>
      <c r="L11" s="49"/>
      <c r="M11" s="49"/>
      <c r="N11" s="49"/>
      <c r="O11" s="49"/>
      <c r="P11" s="29"/>
      <c r="Q11" s="19"/>
    </row>
    <row r="12" spans="1:17" s="5" customFormat="1" ht="32.25" thickBot="1">
      <c r="A12" s="85"/>
      <c r="B12" s="88"/>
      <c r="C12" s="44" t="s">
        <v>40</v>
      </c>
      <c r="D12" s="49">
        <f>SUM(D13:D14)</f>
        <v>278</v>
      </c>
      <c r="E12" s="49">
        <f aca="true" t="shared" si="1" ref="E12:O12">SUM(E13:E14)</f>
        <v>279</v>
      </c>
      <c r="F12" s="49">
        <f t="shared" si="1"/>
        <v>280</v>
      </c>
      <c r="G12" s="49">
        <f t="shared" si="1"/>
        <v>255</v>
      </c>
      <c r="H12" s="49">
        <f t="shared" si="1"/>
        <v>0</v>
      </c>
      <c r="I12" s="49">
        <f t="shared" si="1"/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0</v>
      </c>
      <c r="N12" s="49">
        <f t="shared" si="1"/>
        <v>0</v>
      </c>
      <c r="O12" s="49">
        <f t="shared" si="1"/>
        <v>0</v>
      </c>
      <c r="P12" s="29"/>
      <c r="Q12" s="19"/>
    </row>
    <row r="13" spans="1:17" s="5" customFormat="1" ht="21">
      <c r="A13" s="85"/>
      <c r="B13" s="88"/>
      <c r="C13" s="98" t="s">
        <v>216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29"/>
      <c r="Q13" s="19"/>
    </row>
    <row r="14" spans="1:17" s="5" customFormat="1" ht="53.25" thickBot="1">
      <c r="A14" s="85"/>
      <c r="B14" s="88"/>
      <c r="C14" s="100" t="s">
        <v>217</v>
      </c>
      <c r="D14" s="101">
        <v>278</v>
      </c>
      <c r="E14" s="101">
        <v>279</v>
      </c>
      <c r="F14" s="101">
        <v>280</v>
      </c>
      <c r="G14" s="101">
        <v>255</v>
      </c>
      <c r="H14" s="101"/>
      <c r="I14" s="101"/>
      <c r="J14" s="101"/>
      <c r="K14" s="101"/>
      <c r="L14" s="101"/>
      <c r="M14" s="101"/>
      <c r="N14" s="101"/>
      <c r="O14" s="101"/>
      <c r="P14" s="29"/>
      <c r="Q14" s="19"/>
    </row>
    <row r="15" spans="1:17" s="5" customFormat="1" ht="21.75" thickBot="1">
      <c r="A15" s="85"/>
      <c r="B15" s="88"/>
      <c r="C15" s="44" t="s">
        <v>18</v>
      </c>
      <c r="D15" s="49">
        <v>15312</v>
      </c>
      <c r="E15" s="49">
        <v>15775</v>
      </c>
      <c r="F15" s="49">
        <v>16101</v>
      </c>
      <c r="G15" s="49">
        <v>16233</v>
      </c>
      <c r="H15" s="49"/>
      <c r="I15" s="49"/>
      <c r="J15" s="49"/>
      <c r="K15" s="49"/>
      <c r="L15" s="49"/>
      <c r="M15" s="49"/>
      <c r="N15" s="49"/>
      <c r="O15" s="49"/>
      <c r="P15" s="30"/>
      <c r="Q15" s="19"/>
    </row>
    <row r="16" spans="1:17" s="5" customFormat="1" ht="21.75" thickBot="1">
      <c r="A16" s="85"/>
      <c r="B16" s="88"/>
      <c r="C16" s="44" t="s">
        <v>19</v>
      </c>
      <c r="D16" s="49">
        <v>413</v>
      </c>
      <c r="E16" s="49">
        <v>410</v>
      </c>
      <c r="F16" s="49">
        <v>410</v>
      </c>
      <c r="G16" s="49">
        <v>411</v>
      </c>
      <c r="H16" s="49"/>
      <c r="I16" s="49"/>
      <c r="J16" s="49"/>
      <c r="K16" s="49"/>
      <c r="L16" s="49"/>
      <c r="M16" s="49"/>
      <c r="N16" s="49"/>
      <c r="O16" s="49"/>
      <c r="P16" s="28"/>
      <c r="Q16" s="21"/>
    </row>
    <row r="17" spans="1:17" s="5" customFormat="1" ht="21.75" thickBot="1">
      <c r="A17" s="85"/>
      <c r="B17" s="88"/>
      <c r="C17" s="44" t="s">
        <v>20</v>
      </c>
      <c r="D17" s="49">
        <v>8761</v>
      </c>
      <c r="E17" s="49">
        <v>8901</v>
      </c>
      <c r="F17" s="49">
        <v>9263</v>
      </c>
      <c r="G17" s="49">
        <v>9654</v>
      </c>
      <c r="H17" s="49"/>
      <c r="I17" s="49"/>
      <c r="J17" s="49"/>
      <c r="K17" s="49"/>
      <c r="L17" s="49"/>
      <c r="M17" s="49"/>
      <c r="N17" s="49"/>
      <c r="O17" s="49"/>
      <c r="P17" s="28"/>
      <c r="Q17" s="19"/>
    </row>
    <row r="18" spans="1:17" s="5" customFormat="1" ht="21.75" thickBot="1">
      <c r="A18" s="85"/>
      <c r="B18" s="89"/>
      <c r="C18" s="50" t="s">
        <v>21</v>
      </c>
      <c r="D18" s="51">
        <v>82308</v>
      </c>
      <c r="E18" s="51">
        <v>83304</v>
      </c>
      <c r="F18" s="51">
        <v>84625</v>
      </c>
      <c r="G18" s="51">
        <v>86267</v>
      </c>
      <c r="H18" s="51"/>
      <c r="I18" s="51"/>
      <c r="J18" s="51"/>
      <c r="K18" s="51"/>
      <c r="L18" s="51"/>
      <c r="M18" s="51"/>
      <c r="N18" s="51"/>
      <c r="O18" s="51"/>
      <c r="P18" s="28"/>
      <c r="Q18" s="20"/>
    </row>
    <row r="19" spans="1:17" s="5" customFormat="1" ht="32.25" thickBot="1">
      <c r="A19" s="85"/>
      <c r="B19" s="90" t="s">
        <v>22</v>
      </c>
      <c r="C19" s="52" t="s">
        <v>23</v>
      </c>
      <c r="D19" s="49">
        <v>2577</v>
      </c>
      <c r="E19" s="49">
        <v>2616</v>
      </c>
      <c r="F19" s="49">
        <v>2731</v>
      </c>
      <c r="G19" s="49">
        <v>2744</v>
      </c>
      <c r="H19" s="49"/>
      <c r="I19" s="49"/>
      <c r="J19" s="49"/>
      <c r="K19" s="49"/>
      <c r="L19" s="53"/>
      <c r="M19" s="53"/>
      <c r="N19" s="53"/>
      <c r="O19" s="53"/>
      <c r="P19" s="28"/>
      <c r="Q19" s="19"/>
    </row>
    <row r="20" spans="1:17" s="5" customFormat="1" ht="32.25" thickBot="1">
      <c r="A20" s="85"/>
      <c r="B20" s="91"/>
      <c r="C20" s="52" t="s">
        <v>218</v>
      </c>
      <c r="D20" s="49">
        <v>50751</v>
      </c>
      <c r="E20" s="49">
        <v>51574</v>
      </c>
      <c r="F20" s="49">
        <v>53385</v>
      </c>
      <c r="G20" s="49">
        <v>53805</v>
      </c>
      <c r="H20" s="49"/>
      <c r="I20" s="49"/>
      <c r="J20" s="49"/>
      <c r="K20" s="49"/>
      <c r="L20" s="53"/>
      <c r="M20" s="53"/>
      <c r="N20" s="53"/>
      <c r="O20" s="53"/>
      <c r="P20" s="30"/>
      <c r="Q20" s="20"/>
    </row>
    <row r="21" spans="1:17" s="5" customFormat="1" ht="32.25" thickBot="1">
      <c r="A21" s="85"/>
      <c r="B21" s="91"/>
      <c r="C21" s="52" t="s">
        <v>219</v>
      </c>
      <c r="D21" s="49">
        <v>1916</v>
      </c>
      <c r="E21" s="49">
        <v>1930</v>
      </c>
      <c r="F21" s="49">
        <v>1981</v>
      </c>
      <c r="G21" s="49">
        <v>2054</v>
      </c>
      <c r="H21" s="49"/>
      <c r="I21" s="49"/>
      <c r="J21" s="49"/>
      <c r="K21" s="49"/>
      <c r="L21" s="53"/>
      <c r="M21" s="53"/>
      <c r="N21" s="53"/>
      <c r="O21" s="53"/>
      <c r="P21" s="30"/>
      <c r="Q21" s="20"/>
    </row>
    <row r="22" spans="1:17" ht="32.25" thickBot="1">
      <c r="A22" s="85"/>
      <c r="B22" s="91"/>
      <c r="C22" s="52" t="s">
        <v>24</v>
      </c>
      <c r="D22" s="49">
        <v>33</v>
      </c>
      <c r="E22" s="49">
        <v>36</v>
      </c>
      <c r="F22" s="49">
        <v>32</v>
      </c>
      <c r="G22" s="49">
        <v>41</v>
      </c>
      <c r="H22" s="49"/>
      <c r="I22" s="49"/>
      <c r="J22" s="49"/>
      <c r="K22" s="49"/>
      <c r="L22" s="53"/>
      <c r="M22" s="53"/>
      <c r="N22" s="53"/>
      <c r="O22" s="53"/>
      <c r="P22" s="30"/>
      <c r="Q22" s="20"/>
    </row>
    <row r="23" spans="1:17" ht="32.25" thickBot="1">
      <c r="A23" s="85"/>
      <c r="B23" s="91"/>
      <c r="C23" s="52" t="s">
        <v>207</v>
      </c>
      <c r="D23" s="49">
        <v>10049</v>
      </c>
      <c r="E23" s="49">
        <v>10078</v>
      </c>
      <c r="F23" s="49">
        <v>9075</v>
      </c>
      <c r="G23" s="49">
        <v>9191</v>
      </c>
      <c r="H23" s="49"/>
      <c r="I23" s="49"/>
      <c r="J23" s="49"/>
      <c r="K23" s="49"/>
      <c r="L23" s="53"/>
      <c r="M23" s="53"/>
      <c r="N23" s="53"/>
      <c r="O23" s="53"/>
      <c r="P23" s="30"/>
      <c r="Q23" s="20"/>
    </row>
    <row r="24" spans="1:17" ht="21.75" thickBot="1">
      <c r="A24" s="85"/>
      <c r="B24" s="91"/>
      <c r="C24" s="52" t="s">
        <v>25</v>
      </c>
      <c r="D24" s="49">
        <v>6618</v>
      </c>
      <c r="E24" s="49">
        <v>6761</v>
      </c>
      <c r="F24" s="49">
        <v>6959</v>
      </c>
      <c r="G24" s="49">
        <v>7865</v>
      </c>
      <c r="H24" s="49"/>
      <c r="I24" s="49"/>
      <c r="J24" s="49"/>
      <c r="K24" s="49"/>
      <c r="L24" s="53"/>
      <c r="M24" s="53"/>
      <c r="N24" s="53"/>
      <c r="O24" s="53"/>
      <c r="P24" s="30"/>
      <c r="Q24" s="20"/>
    </row>
    <row r="25" spans="1:17" ht="32.25" thickBot="1">
      <c r="A25" s="85"/>
      <c r="B25" s="91"/>
      <c r="C25" s="52" t="s">
        <v>32</v>
      </c>
      <c r="D25" s="49">
        <v>3015</v>
      </c>
      <c r="E25" s="49">
        <v>3015</v>
      </c>
      <c r="F25" s="49">
        <v>3015</v>
      </c>
      <c r="G25" s="49">
        <v>3015</v>
      </c>
      <c r="H25" s="49"/>
      <c r="I25" s="49"/>
      <c r="J25" s="49"/>
      <c r="K25" s="49"/>
      <c r="L25" s="49"/>
      <c r="M25" s="49"/>
      <c r="N25" s="49"/>
      <c r="O25" s="49"/>
      <c r="P25" s="30"/>
      <c r="Q25" s="20"/>
    </row>
    <row r="26" spans="1:17" ht="21.75" thickBot="1">
      <c r="A26" s="85"/>
      <c r="B26" s="91"/>
      <c r="C26" s="52" t="s">
        <v>26</v>
      </c>
      <c r="D26" s="49">
        <v>603</v>
      </c>
      <c r="E26" s="49">
        <v>489</v>
      </c>
      <c r="F26" s="49">
        <v>409</v>
      </c>
      <c r="G26" s="49">
        <v>404</v>
      </c>
      <c r="H26" s="49"/>
      <c r="I26" s="49"/>
      <c r="J26" s="49"/>
      <c r="K26" s="49"/>
      <c r="L26" s="53"/>
      <c r="M26" s="53"/>
      <c r="N26" s="53"/>
      <c r="O26" s="53"/>
      <c r="P26" s="30"/>
      <c r="Q26" s="19"/>
    </row>
    <row r="27" spans="1:17" ht="32.25" thickBot="1">
      <c r="A27" s="85"/>
      <c r="B27" s="91"/>
      <c r="C27" s="52" t="s">
        <v>27</v>
      </c>
      <c r="D27" s="49">
        <v>2507</v>
      </c>
      <c r="E27" s="49">
        <v>2503</v>
      </c>
      <c r="F27" s="49">
        <v>2503</v>
      </c>
      <c r="G27" s="49">
        <v>2503</v>
      </c>
      <c r="H27" s="49"/>
      <c r="I27" s="49"/>
      <c r="J27" s="49"/>
      <c r="K27" s="49"/>
      <c r="L27" s="53"/>
      <c r="M27" s="53"/>
      <c r="N27" s="53"/>
      <c r="O27" s="53"/>
      <c r="P27" s="30"/>
      <c r="Q27" s="19"/>
    </row>
    <row r="28" spans="1:17" ht="21.75" thickBot="1">
      <c r="A28" s="85"/>
      <c r="B28" s="91"/>
      <c r="C28" s="52" t="s">
        <v>28</v>
      </c>
      <c r="D28" s="49">
        <v>3342</v>
      </c>
      <c r="E28" s="49">
        <v>3342</v>
      </c>
      <c r="F28" s="49">
        <v>3342</v>
      </c>
      <c r="G28" s="49">
        <v>3276</v>
      </c>
      <c r="H28" s="49"/>
      <c r="I28" s="49"/>
      <c r="J28" s="49"/>
      <c r="K28" s="49"/>
      <c r="L28" s="53"/>
      <c r="M28" s="53"/>
      <c r="N28" s="53"/>
      <c r="O28" s="53"/>
      <c r="P28" s="30"/>
      <c r="Q28" s="20"/>
    </row>
    <row r="29" spans="1:17" ht="21.75" thickBot="1">
      <c r="A29" s="85"/>
      <c r="B29" s="91"/>
      <c r="C29" s="52" t="s">
        <v>29</v>
      </c>
      <c r="D29" s="49">
        <v>895</v>
      </c>
      <c r="E29" s="49">
        <v>960</v>
      </c>
      <c r="F29" s="49">
        <v>1193</v>
      </c>
      <c r="G29" s="49">
        <v>1368</v>
      </c>
      <c r="H29" s="49"/>
      <c r="I29" s="49"/>
      <c r="J29" s="49"/>
      <c r="K29" s="49"/>
      <c r="L29" s="53"/>
      <c r="M29" s="53"/>
      <c r="N29" s="53"/>
      <c r="O29" s="53"/>
      <c r="P29" s="30"/>
      <c r="Q29" s="19"/>
    </row>
    <row r="30" spans="1:17" ht="21.75" thickBot="1">
      <c r="A30" s="86"/>
      <c r="B30" s="92"/>
      <c r="C30" s="52" t="s">
        <v>30</v>
      </c>
      <c r="D30" s="49">
        <v>82308</v>
      </c>
      <c r="E30" s="49">
        <v>8330</v>
      </c>
      <c r="F30" s="49">
        <v>84625</v>
      </c>
      <c r="G30" s="49">
        <v>86267</v>
      </c>
      <c r="H30" s="49"/>
      <c r="I30" s="49"/>
      <c r="J30" s="49"/>
      <c r="K30" s="49"/>
      <c r="L30" s="49"/>
      <c r="M30" s="49"/>
      <c r="N30" s="49"/>
      <c r="O30" s="49"/>
      <c r="P30" s="30"/>
      <c r="Q30" s="20"/>
    </row>
    <row r="31" ht="12.75">
      <c r="Q31" s="20"/>
    </row>
    <row r="32" ht="12.75">
      <c r="Q32" s="20"/>
    </row>
    <row r="33" ht="12.75">
      <c r="Q33" s="20"/>
    </row>
  </sheetData>
  <sheetProtection/>
  <mergeCells count="4">
    <mergeCell ref="D4:O4"/>
    <mergeCell ref="A6:A30"/>
    <mergeCell ref="B6:B18"/>
    <mergeCell ref="B19:B3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.8515625" style="6" bestFit="1" customWidth="1"/>
    <col min="2" max="2" width="3.28125" style="6" bestFit="1" customWidth="1"/>
    <col min="3" max="3" width="16.00390625" style="13" customWidth="1"/>
    <col min="4" max="5" width="9.00390625" style="1" customWidth="1"/>
    <col min="6" max="15" width="9.00390625" style="60" customWidth="1"/>
    <col min="16" max="16" width="6.7109375" style="60" customWidth="1"/>
    <col min="17" max="22" width="9.140625" style="60" customWidth="1"/>
    <col min="23" max="16384" width="9.140625" style="1" customWidth="1"/>
  </cols>
  <sheetData>
    <row r="1" spans="1:2" ht="18" customHeight="1">
      <c r="A1" s="2" t="s">
        <v>193</v>
      </c>
      <c r="B1" s="1"/>
    </row>
    <row r="2" spans="1:3" ht="18" customHeight="1">
      <c r="A2" s="1" t="s">
        <v>0</v>
      </c>
      <c r="C2" s="14"/>
    </row>
    <row r="3" spans="1:22" s="7" customFormat="1" ht="9.75" customHeight="1" thickBot="1">
      <c r="A3" s="10"/>
      <c r="B3" s="10"/>
      <c r="C3" s="23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7" customFormat="1" ht="15" customHeight="1" thickBot="1">
      <c r="A4" s="10"/>
      <c r="B4" s="10"/>
      <c r="C4" s="23"/>
      <c r="D4" s="83">
        <v>2010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8"/>
      <c r="Q4" s="61"/>
      <c r="R4" s="61"/>
      <c r="S4" s="61"/>
      <c r="T4" s="61"/>
      <c r="U4" s="61"/>
      <c r="V4" s="61"/>
    </row>
    <row r="5" spans="1:22" s="7" customFormat="1" ht="54.75" thickBot="1">
      <c r="A5" s="10"/>
      <c r="B5" s="10"/>
      <c r="C5" s="9"/>
      <c r="D5" s="43" t="s">
        <v>1</v>
      </c>
      <c r="E5" s="43" t="s">
        <v>2</v>
      </c>
      <c r="F5" s="43" t="s">
        <v>3</v>
      </c>
      <c r="G5" s="43" t="s">
        <v>4</v>
      </c>
      <c r="H5" s="43" t="s">
        <v>5</v>
      </c>
      <c r="I5" s="43" t="s">
        <v>6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12"/>
      <c r="Q5" s="61"/>
      <c r="R5" s="61"/>
      <c r="S5" s="61"/>
      <c r="T5" s="61"/>
      <c r="U5" s="61"/>
      <c r="V5" s="61"/>
    </row>
    <row r="6" spans="1:16" ht="21.75" thickBot="1">
      <c r="A6" s="84" t="s">
        <v>33</v>
      </c>
      <c r="B6" s="90" t="s">
        <v>34</v>
      </c>
      <c r="C6" s="62" t="s">
        <v>35</v>
      </c>
      <c r="D6" s="45">
        <f>SUM(D7:D8)</f>
        <v>54243</v>
      </c>
      <c r="E6" s="45">
        <f aca="true" t="shared" si="0" ref="E6:O6">SUM(E7:E8)</f>
        <v>55072</v>
      </c>
      <c r="F6" s="45">
        <f t="shared" si="0"/>
        <v>56919</v>
      </c>
      <c r="G6" s="45">
        <f t="shared" si="0"/>
        <v>57423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  <c r="O6" s="45">
        <f t="shared" si="0"/>
        <v>0</v>
      </c>
      <c r="P6" s="28"/>
    </row>
    <row r="7" spans="1:16" ht="45">
      <c r="A7" s="85"/>
      <c r="B7" s="91"/>
      <c r="C7" s="63" t="s">
        <v>36</v>
      </c>
      <c r="D7" s="47">
        <v>360</v>
      </c>
      <c r="E7" s="47">
        <v>385</v>
      </c>
      <c r="F7" s="47">
        <v>383</v>
      </c>
      <c r="G7" s="47">
        <v>375</v>
      </c>
      <c r="H7" s="47"/>
      <c r="I7" s="47"/>
      <c r="J7" s="47"/>
      <c r="K7" s="47"/>
      <c r="L7" s="47"/>
      <c r="M7" s="47"/>
      <c r="N7" s="47"/>
      <c r="O7" s="47"/>
      <c r="P7" s="29"/>
    </row>
    <row r="8" spans="1:16" s="3" customFormat="1" ht="45.75" thickBot="1">
      <c r="A8" s="85"/>
      <c r="B8" s="91"/>
      <c r="C8" s="64" t="s">
        <v>37</v>
      </c>
      <c r="D8" s="48">
        <v>53883</v>
      </c>
      <c r="E8" s="48">
        <v>54687</v>
      </c>
      <c r="F8" s="48">
        <v>56536</v>
      </c>
      <c r="G8" s="48">
        <v>57048</v>
      </c>
      <c r="H8" s="48"/>
      <c r="I8" s="48"/>
      <c r="J8" s="48"/>
      <c r="K8" s="48"/>
      <c r="L8" s="48"/>
      <c r="M8" s="48"/>
      <c r="N8" s="48"/>
      <c r="O8" s="48"/>
      <c r="P8" s="28"/>
    </row>
    <row r="9" spans="1:16" s="24" customFormat="1" ht="63.75" thickBot="1">
      <c r="A9" s="85"/>
      <c r="B9" s="91"/>
      <c r="C9" s="65" t="s">
        <v>208</v>
      </c>
      <c r="D9" s="45">
        <f>SUM(D10:D11)</f>
        <v>37171</v>
      </c>
      <c r="E9" s="45">
        <f aca="true" t="shared" si="1" ref="E9:O9">SUM(E10:E11)</f>
        <v>37675</v>
      </c>
      <c r="F9" s="45">
        <f t="shared" si="1"/>
        <v>38883</v>
      </c>
      <c r="G9" s="45">
        <f t="shared" si="1"/>
        <v>39698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29"/>
    </row>
    <row r="10" spans="1:16" s="24" customFormat="1" ht="22.5">
      <c r="A10" s="85"/>
      <c r="B10" s="91"/>
      <c r="C10" s="63" t="s">
        <v>38</v>
      </c>
      <c r="D10" s="47">
        <v>7049</v>
      </c>
      <c r="E10" s="47">
        <v>7314</v>
      </c>
      <c r="F10" s="47">
        <v>7646</v>
      </c>
      <c r="G10" s="47">
        <v>7999</v>
      </c>
      <c r="H10" s="47"/>
      <c r="I10" s="47"/>
      <c r="J10" s="47"/>
      <c r="K10" s="47"/>
      <c r="L10" s="47"/>
      <c r="M10" s="47"/>
      <c r="N10" s="47"/>
      <c r="O10" s="47"/>
      <c r="P10" s="29"/>
    </row>
    <row r="11" spans="1:16" s="24" customFormat="1" ht="34.5" thickBot="1">
      <c r="A11" s="85"/>
      <c r="B11" s="91"/>
      <c r="C11" s="64" t="s">
        <v>39</v>
      </c>
      <c r="D11" s="48">
        <v>30122</v>
      </c>
      <c r="E11" s="48">
        <v>30361</v>
      </c>
      <c r="F11" s="48">
        <v>31237</v>
      </c>
      <c r="G11" s="48">
        <v>31699</v>
      </c>
      <c r="H11" s="48"/>
      <c r="I11" s="48"/>
      <c r="J11" s="48"/>
      <c r="K11" s="48"/>
      <c r="L11" s="48"/>
      <c r="M11" s="48"/>
      <c r="N11" s="48"/>
      <c r="O11" s="48"/>
      <c r="P11" s="28"/>
    </row>
    <row r="12" spans="1:16" s="24" customFormat="1" ht="53.25" thickBot="1">
      <c r="A12" s="85"/>
      <c r="B12" s="91"/>
      <c r="C12" s="62" t="s">
        <v>40</v>
      </c>
      <c r="D12" s="45">
        <f>SUM(D13:D15)</f>
        <v>45367</v>
      </c>
      <c r="E12" s="45">
        <f aca="true" t="shared" si="2" ref="E12:O12">SUM(E13:E15)</f>
        <v>45439</v>
      </c>
      <c r="F12" s="45">
        <f t="shared" si="2"/>
        <v>44482</v>
      </c>
      <c r="G12" s="45">
        <f t="shared" si="2"/>
        <v>59146</v>
      </c>
      <c r="H12" s="45">
        <f t="shared" si="2"/>
        <v>0</v>
      </c>
      <c r="I12" s="45">
        <f t="shared" si="2"/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29"/>
    </row>
    <row r="13" spans="1:16" s="24" customFormat="1" ht="45">
      <c r="A13" s="85"/>
      <c r="B13" s="91"/>
      <c r="C13" s="66" t="s">
        <v>52</v>
      </c>
      <c r="D13" s="37">
        <v>27137</v>
      </c>
      <c r="E13" s="37">
        <v>27135</v>
      </c>
      <c r="F13" s="37">
        <v>26477</v>
      </c>
      <c r="G13" s="37">
        <v>26185</v>
      </c>
      <c r="H13" s="37"/>
      <c r="I13" s="37"/>
      <c r="J13" s="37"/>
      <c r="K13" s="37"/>
      <c r="L13" s="37"/>
      <c r="M13" s="37"/>
      <c r="N13" s="37"/>
      <c r="O13" s="37"/>
      <c r="P13" s="29"/>
    </row>
    <row r="14" spans="1:16" s="24" customFormat="1" ht="45">
      <c r="A14" s="85"/>
      <c r="B14" s="91"/>
      <c r="C14" s="67" t="s">
        <v>53</v>
      </c>
      <c r="D14" s="38">
        <v>18118</v>
      </c>
      <c r="E14" s="38">
        <v>18187</v>
      </c>
      <c r="F14" s="38">
        <v>17887</v>
      </c>
      <c r="G14" s="38">
        <v>32836</v>
      </c>
      <c r="H14" s="38"/>
      <c r="I14" s="38"/>
      <c r="J14" s="38"/>
      <c r="K14" s="38"/>
      <c r="L14" s="38"/>
      <c r="M14" s="38"/>
      <c r="N14" s="38"/>
      <c r="O14" s="38"/>
      <c r="P14" s="29"/>
    </row>
    <row r="15" spans="1:16" s="24" customFormat="1" ht="34.5" thickBot="1">
      <c r="A15" s="85"/>
      <c r="B15" s="91"/>
      <c r="C15" s="68" t="s">
        <v>41</v>
      </c>
      <c r="D15" s="39">
        <v>112</v>
      </c>
      <c r="E15" s="39">
        <v>117</v>
      </c>
      <c r="F15" s="39">
        <v>118</v>
      </c>
      <c r="G15" s="39">
        <v>125</v>
      </c>
      <c r="H15" s="39"/>
      <c r="I15" s="39"/>
      <c r="J15" s="39"/>
      <c r="K15" s="39"/>
      <c r="L15" s="39"/>
      <c r="M15" s="39"/>
      <c r="N15" s="39"/>
      <c r="O15" s="39"/>
      <c r="P15" s="28"/>
    </row>
    <row r="16" spans="1:16" s="24" customFormat="1" ht="42.75" thickBot="1">
      <c r="A16" s="85"/>
      <c r="B16" s="91"/>
      <c r="C16" s="65" t="s">
        <v>42</v>
      </c>
      <c r="D16" s="45">
        <f>SUM(D17:D19)</f>
        <v>34001</v>
      </c>
      <c r="E16" s="45">
        <f aca="true" t="shared" si="3" ref="E16:O16">SUM(E17:E19)</f>
        <v>35227</v>
      </c>
      <c r="F16" s="45">
        <f t="shared" si="3"/>
        <v>35616</v>
      </c>
      <c r="G16" s="45">
        <f t="shared" si="3"/>
        <v>35969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28"/>
    </row>
    <row r="17" spans="1:16" s="24" customFormat="1" ht="78.75">
      <c r="A17" s="85"/>
      <c r="B17" s="91"/>
      <c r="C17" s="63" t="s">
        <v>209</v>
      </c>
      <c r="D17" s="47">
        <v>7091</v>
      </c>
      <c r="E17" s="47">
        <v>7346</v>
      </c>
      <c r="F17" s="47">
        <v>7417</v>
      </c>
      <c r="G17" s="47">
        <v>7097</v>
      </c>
      <c r="H17" s="47"/>
      <c r="I17" s="47"/>
      <c r="J17" s="47"/>
      <c r="K17" s="47"/>
      <c r="L17" s="47"/>
      <c r="M17" s="47"/>
      <c r="N17" s="47"/>
      <c r="O17" s="47"/>
      <c r="P17" s="29"/>
    </row>
    <row r="18" spans="1:16" s="24" customFormat="1" ht="67.5">
      <c r="A18" s="85"/>
      <c r="B18" s="91"/>
      <c r="C18" s="69" t="s">
        <v>210</v>
      </c>
      <c r="D18" s="58">
        <v>20019</v>
      </c>
      <c r="E18" s="58">
        <v>21018</v>
      </c>
      <c r="F18" s="58">
        <v>20846</v>
      </c>
      <c r="G18" s="58">
        <v>21599</v>
      </c>
      <c r="H18" s="58"/>
      <c r="I18" s="58"/>
      <c r="J18" s="58"/>
      <c r="K18" s="58"/>
      <c r="L18" s="58"/>
      <c r="M18" s="58"/>
      <c r="N18" s="58"/>
      <c r="O18" s="58"/>
      <c r="P18" s="29"/>
    </row>
    <row r="19" spans="1:16" s="24" customFormat="1" ht="45.75" thickBot="1">
      <c r="A19" s="85"/>
      <c r="B19" s="91"/>
      <c r="C19" s="64" t="s">
        <v>43</v>
      </c>
      <c r="D19" s="48">
        <v>6891</v>
      </c>
      <c r="E19" s="48">
        <v>6863</v>
      </c>
      <c r="F19" s="48">
        <v>7353</v>
      </c>
      <c r="G19" s="48">
        <v>7273</v>
      </c>
      <c r="H19" s="48"/>
      <c r="I19" s="48"/>
      <c r="J19" s="48"/>
      <c r="K19" s="48"/>
      <c r="L19" s="48"/>
      <c r="M19" s="48"/>
      <c r="N19" s="48"/>
      <c r="O19" s="48"/>
      <c r="P19" s="29"/>
    </row>
    <row r="20" spans="1:16" s="24" customFormat="1" ht="32.25" thickBot="1">
      <c r="A20" s="85"/>
      <c r="B20" s="91"/>
      <c r="C20" s="65" t="s">
        <v>19</v>
      </c>
      <c r="D20" s="102">
        <v>4499</v>
      </c>
      <c r="E20" s="102">
        <v>4469</v>
      </c>
      <c r="F20" s="102">
        <v>4497</v>
      </c>
      <c r="G20" s="102">
        <v>4502</v>
      </c>
      <c r="H20" s="102"/>
      <c r="I20" s="102"/>
      <c r="J20" s="102"/>
      <c r="K20" s="102"/>
      <c r="L20" s="102"/>
      <c r="M20" s="102"/>
      <c r="N20" s="102"/>
      <c r="O20" s="102"/>
      <c r="P20" s="29"/>
    </row>
    <row r="21" spans="1:16" s="24" customFormat="1" ht="32.25" thickBot="1">
      <c r="A21" s="85"/>
      <c r="B21" s="91"/>
      <c r="C21" s="65" t="s">
        <v>44</v>
      </c>
      <c r="D21" s="102">
        <v>375</v>
      </c>
      <c r="E21" s="102">
        <v>403</v>
      </c>
      <c r="F21" s="102">
        <v>371</v>
      </c>
      <c r="G21" s="102">
        <v>368</v>
      </c>
      <c r="H21" s="102"/>
      <c r="I21" s="102"/>
      <c r="J21" s="102"/>
      <c r="K21" s="102"/>
      <c r="L21" s="102"/>
      <c r="M21" s="102"/>
      <c r="N21" s="102"/>
      <c r="O21" s="102"/>
      <c r="P21" s="28"/>
    </row>
    <row r="22" spans="1:16" ht="32.25" thickBot="1">
      <c r="A22" s="85"/>
      <c r="B22" s="92"/>
      <c r="C22" s="65" t="s">
        <v>21</v>
      </c>
      <c r="D22" s="102">
        <v>175658</v>
      </c>
      <c r="E22" s="102">
        <v>178287</v>
      </c>
      <c r="F22" s="102">
        <v>180769</v>
      </c>
      <c r="G22" s="102">
        <v>181860</v>
      </c>
      <c r="H22" s="102"/>
      <c r="I22" s="102"/>
      <c r="J22" s="102"/>
      <c r="K22" s="102"/>
      <c r="L22" s="102"/>
      <c r="M22" s="102"/>
      <c r="N22" s="102"/>
      <c r="O22" s="102"/>
      <c r="P22" s="70"/>
    </row>
    <row r="23" spans="1:16" ht="53.25" thickBot="1">
      <c r="A23" s="85"/>
      <c r="B23" s="93" t="s">
        <v>45</v>
      </c>
      <c r="C23" s="65" t="s">
        <v>213</v>
      </c>
      <c r="D23" s="49">
        <f>SUM(D24:D25)</f>
        <v>120084</v>
      </c>
      <c r="E23" s="49">
        <f aca="true" t="shared" si="4" ref="E23:O23">SUM(E24:E25)</f>
        <v>122048</v>
      </c>
      <c r="F23" s="49">
        <f t="shared" si="4"/>
        <v>123713</v>
      </c>
      <c r="G23" s="49">
        <f t="shared" si="4"/>
        <v>124794</v>
      </c>
      <c r="H23" s="49">
        <f t="shared" si="4"/>
        <v>0</v>
      </c>
      <c r="I23" s="49">
        <f t="shared" si="4"/>
        <v>0</v>
      </c>
      <c r="J23" s="49">
        <f t="shared" si="4"/>
        <v>0</v>
      </c>
      <c r="K23" s="49">
        <f t="shared" si="4"/>
        <v>0</v>
      </c>
      <c r="L23" s="49">
        <f t="shared" si="4"/>
        <v>0</v>
      </c>
      <c r="M23" s="49">
        <f t="shared" si="4"/>
        <v>0</v>
      </c>
      <c r="N23" s="49">
        <f t="shared" si="4"/>
        <v>0</v>
      </c>
      <c r="O23" s="49">
        <f t="shared" si="4"/>
        <v>0</v>
      </c>
      <c r="P23" s="29"/>
    </row>
    <row r="24" spans="1:16" ht="31.5">
      <c r="A24" s="85"/>
      <c r="B24" s="94"/>
      <c r="C24" s="71" t="s">
        <v>54</v>
      </c>
      <c r="D24" s="37">
        <v>48828</v>
      </c>
      <c r="E24" s="37">
        <v>49789</v>
      </c>
      <c r="F24" s="37">
        <v>50866</v>
      </c>
      <c r="G24" s="37">
        <v>51553</v>
      </c>
      <c r="H24" s="37"/>
      <c r="I24" s="37"/>
      <c r="J24" s="37"/>
      <c r="K24" s="37"/>
      <c r="L24" s="37"/>
      <c r="M24" s="37"/>
      <c r="N24" s="37"/>
      <c r="O24" s="37"/>
      <c r="P24" s="29"/>
    </row>
    <row r="25" spans="1:16" ht="42.75" thickBot="1">
      <c r="A25" s="85"/>
      <c r="B25" s="94"/>
      <c r="C25" s="72" t="s">
        <v>55</v>
      </c>
      <c r="D25" s="48">
        <v>71256</v>
      </c>
      <c r="E25" s="48">
        <v>72259</v>
      </c>
      <c r="F25" s="48">
        <v>72847</v>
      </c>
      <c r="G25" s="48">
        <v>73241</v>
      </c>
      <c r="H25" s="48"/>
      <c r="I25" s="48"/>
      <c r="J25" s="48"/>
      <c r="K25" s="48"/>
      <c r="L25" s="48"/>
      <c r="M25" s="48"/>
      <c r="N25" s="48"/>
      <c r="O25" s="48"/>
      <c r="P25" s="29"/>
    </row>
    <row r="26" spans="1:16" ht="42.75" thickBot="1">
      <c r="A26" s="85"/>
      <c r="B26" s="94"/>
      <c r="C26" s="65" t="s">
        <v>46</v>
      </c>
      <c r="D26" s="45">
        <f>SUM(D27:D29)</f>
        <v>1596</v>
      </c>
      <c r="E26" s="45">
        <f aca="true" t="shared" si="5" ref="E26:O26">SUM(E27:E29)</f>
        <v>1641</v>
      </c>
      <c r="F26" s="45">
        <f t="shared" si="5"/>
        <v>1580</v>
      </c>
      <c r="G26" s="45">
        <f t="shared" si="5"/>
        <v>1582</v>
      </c>
      <c r="H26" s="45">
        <f t="shared" si="5"/>
        <v>0</v>
      </c>
      <c r="I26" s="45">
        <f t="shared" si="5"/>
        <v>0</v>
      </c>
      <c r="J26" s="45">
        <f t="shared" si="5"/>
        <v>0</v>
      </c>
      <c r="K26" s="45">
        <f t="shared" si="5"/>
        <v>0</v>
      </c>
      <c r="L26" s="45">
        <f t="shared" si="5"/>
        <v>0</v>
      </c>
      <c r="M26" s="45">
        <f t="shared" si="5"/>
        <v>0</v>
      </c>
      <c r="N26" s="45">
        <f t="shared" si="5"/>
        <v>0</v>
      </c>
      <c r="O26" s="45">
        <f t="shared" si="5"/>
        <v>0</v>
      </c>
      <c r="P26" s="28"/>
    </row>
    <row r="27" spans="1:16" ht="67.5">
      <c r="A27" s="85"/>
      <c r="B27" s="94"/>
      <c r="C27" s="63" t="s">
        <v>56</v>
      </c>
      <c r="D27" s="47">
        <v>188</v>
      </c>
      <c r="E27" s="47">
        <v>162</v>
      </c>
      <c r="F27" s="47">
        <v>161</v>
      </c>
      <c r="G27" s="47">
        <v>161</v>
      </c>
      <c r="H27" s="47"/>
      <c r="I27" s="47"/>
      <c r="J27" s="47"/>
      <c r="K27" s="47"/>
      <c r="L27" s="47"/>
      <c r="M27" s="47"/>
      <c r="N27" s="47"/>
      <c r="O27" s="47"/>
      <c r="P27" s="28"/>
    </row>
    <row r="28" spans="1:16" ht="67.5">
      <c r="A28" s="85"/>
      <c r="B28" s="94"/>
      <c r="C28" s="69" t="s">
        <v>57</v>
      </c>
      <c r="D28" s="58">
        <v>575</v>
      </c>
      <c r="E28" s="58">
        <v>649</v>
      </c>
      <c r="F28" s="58">
        <v>530</v>
      </c>
      <c r="G28" s="58">
        <v>487</v>
      </c>
      <c r="H28" s="58"/>
      <c r="I28" s="58"/>
      <c r="J28" s="58"/>
      <c r="K28" s="58"/>
      <c r="L28" s="58"/>
      <c r="M28" s="58"/>
      <c r="N28" s="58"/>
      <c r="O28" s="58"/>
      <c r="P28" s="28"/>
    </row>
    <row r="29" spans="1:16" ht="23.25" thickBot="1">
      <c r="A29" s="85"/>
      <c r="B29" s="94"/>
      <c r="C29" s="64" t="s">
        <v>58</v>
      </c>
      <c r="D29" s="48">
        <v>833</v>
      </c>
      <c r="E29" s="48">
        <v>830</v>
      </c>
      <c r="F29" s="48">
        <v>889</v>
      </c>
      <c r="G29" s="48">
        <v>934</v>
      </c>
      <c r="H29" s="48"/>
      <c r="I29" s="48"/>
      <c r="J29" s="48"/>
      <c r="K29" s="48"/>
      <c r="L29" s="48"/>
      <c r="M29" s="48"/>
      <c r="N29" s="48"/>
      <c r="O29" s="48"/>
      <c r="P29" s="28"/>
    </row>
    <row r="30" spans="1:16" ht="42.75" thickBot="1">
      <c r="A30" s="85"/>
      <c r="B30" s="94"/>
      <c r="C30" s="65" t="s">
        <v>47</v>
      </c>
      <c r="D30" s="45">
        <f>SUM(D31:D32)</f>
        <v>31927</v>
      </c>
      <c r="E30" s="45">
        <f aca="true" t="shared" si="6" ref="E30:O30">SUM(E31:E32)</f>
        <v>32091</v>
      </c>
      <c r="F30" s="45">
        <f t="shared" si="6"/>
        <v>32532</v>
      </c>
      <c r="G30" s="45">
        <f t="shared" si="6"/>
        <v>32524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28"/>
    </row>
    <row r="31" spans="1:16" ht="67.5">
      <c r="A31" s="85"/>
      <c r="B31" s="94"/>
      <c r="C31" s="63" t="s">
        <v>48</v>
      </c>
      <c r="D31" s="37">
        <v>24623</v>
      </c>
      <c r="E31" s="37">
        <v>24277</v>
      </c>
      <c r="F31" s="37">
        <v>24226</v>
      </c>
      <c r="G31" s="37">
        <v>24648</v>
      </c>
      <c r="H31" s="37"/>
      <c r="I31" s="37"/>
      <c r="J31" s="37"/>
      <c r="K31" s="37"/>
      <c r="L31" s="37"/>
      <c r="M31" s="37"/>
      <c r="N31" s="37"/>
      <c r="O31" s="37"/>
      <c r="P31" s="29"/>
    </row>
    <row r="32" spans="1:16" ht="68.25" thickBot="1">
      <c r="A32" s="85"/>
      <c r="B32" s="94"/>
      <c r="C32" s="64" t="s">
        <v>49</v>
      </c>
      <c r="D32" s="48">
        <v>7304</v>
      </c>
      <c r="E32" s="48">
        <v>7814</v>
      </c>
      <c r="F32" s="48">
        <v>8306</v>
      </c>
      <c r="G32" s="48">
        <v>7876</v>
      </c>
      <c r="H32" s="48"/>
      <c r="I32" s="48"/>
      <c r="J32" s="48"/>
      <c r="K32" s="48"/>
      <c r="L32" s="48"/>
      <c r="M32" s="48"/>
      <c r="N32" s="48"/>
      <c r="O32" s="48"/>
      <c r="P32" s="29"/>
    </row>
    <row r="33" spans="1:16" ht="13.5" thickBot="1">
      <c r="A33" s="85"/>
      <c r="B33" s="94"/>
      <c r="C33" s="65" t="s">
        <v>50</v>
      </c>
      <c r="D33" s="49">
        <v>143</v>
      </c>
      <c r="E33" s="49">
        <v>140</v>
      </c>
      <c r="F33" s="49">
        <v>141</v>
      </c>
      <c r="G33" s="49">
        <v>143</v>
      </c>
      <c r="H33" s="49"/>
      <c r="I33" s="49"/>
      <c r="J33" s="49"/>
      <c r="K33" s="49"/>
      <c r="L33" s="49"/>
      <c r="M33" s="49"/>
      <c r="N33" s="49"/>
      <c r="O33" s="49"/>
      <c r="P33" s="29"/>
    </row>
    <row r="34" spans="1:16" ht="42.75" thickBot="1">
      <c r="A34" s="85"/>
      <c r="B34" s="94"/>
      <c r="C34" s="65" t="s">
        <v>51</v>
      </c>
      <c r="D34" s="45">
        <f>SUM(D35:D36)</f>
        <v>11814</v>
      </c>
      <c r="E34" s="45">
        <f aca="true" t="shared" si="7" ref="E34:O34">SUM(E35:E36)</f>
        <v>11981</v>
      </c>
      <c r="F34" s="45">
        <f t="shared" si="7"/>
        <v>11911</v>
      </c>
      <c r="G34" s="45">
        <f t="shared" si="7"/>
        <v>12645</v>
      </c>
      <c r="H34" s="45">
        <f t="shared" si="7"/>
        <v>0</v>
      </c>
      <c r="I34" s="45">
        <f t="shared" si="7"/>
        <v>0</v>
      </c>
      <c r="J34" s="45">
        <f t="shared" si="7"/>
        <v>0</v>
      </c>
      <c r="K34" s="45">
        <f t="shared" si="7"/>
        <v>0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28"/>
    </row>
    <row r="35" spans="1:16" ht="12.75">
      <c r="A35" s="85"/>
      <c r="B35" s="94"/>
      <c r="C35" s="63" t="s">
        <v>211</v>
      </c>
      <c r="D35" s="47">
        <v>11131</v>
      </c>
      <c r="E35" s="47">
        <v>11203</v>
      </c>
      <c r="F35" s="47">
        <v>11133</v>
      </c>
      <c r="G35" s="47">
        <v>11860</v>
      </c>
      <c r="H35" s="47"/>
      <c r="I35" s="47"/>
      <c r="J35" s="47"/>
      <c r="K35" s="47"/>
      <c r="L35" s="47"/>
      <c r="M35" s="47"/>
      <c r="N35" s="47"/>
      <c r="O35" s="47"/>
      <c r="P35" s="70"/>
    </row>
    <row r="36" spans="1:16" ht="13.5" thickBot="1">
      <c r="A36" s="85"/>
      <c r="B36" s="94"/>
      <c r="C36" s="64" t="s">
        <v>212</v>
      </c>
      <c r="D36" s="48">
        <v>683</v>
      </c>
      <c r="E36" s="48">
        <v>778</v>
      </c>
      <c r="F36" s="48">
        <v>778</v>
      </c>
      <c r="G36" s="48">
        <v>785</v>
      </c>
      <c r="H36" s="48"/>
      <c r="I36" s="48"/>
      <c r="J36" s="48"/>
      <c r="K36" s="48"/>
      <c r="L36" s="48"/>
      <c r="M36" s="48"/>
      <c r="N36" s="48"/>
      <c r="O36" s="48"/>
      <c r="P36" s="29"/>
    </row>
    <row r="37" spans="1:16" ht="42.75" thickBot="1">
      <c r="A37" s="85"/>
      <c r="B37" s="94"/>
      <c r="C37" s="65" t="s">
        <v>29</v>
      </c>
      <c r="D37" s="49">
        <v>10095</v>
      </c>
      <c r="E37" s="49">
        <v>10387</v>
      </c>
      <c r="F37" s="49">
        <v>10892</v>
      </c>
      <c r="G37" s="49">
        <v>10172</v>
      </c>
      <c r="H37" s="49"/>
      <c r="I37" s="49"/>
      <c r="J37" s="49"/>
      <c r="K37" s="49"/>
      <c r="L37" s="49"/>
      <c r="M37" s="49"/>
      <c r="N37" s="49"/>
      <c r="O37" s="49"/>
      <c r="P37" s="28"/>
    </row>
    <row r="38" spans="1:16" ht="32.25" thickBot="1">
      <c r="A38" s="86"/>
      <c r="B38" s="95"/>
      <c r="C38" s="65" t="s">
        <v>30</v>
      </c>
      <c r="D38" s="102">
        <v>175658</v>
      </c>
      <c r="E38" s="102">
        <v>178287</v>
      </c>
      <c r="F38" s="102">
        <v>180769</v>
      </c>
      <c r="G38" s="102">
        <v>181860</v>
      </c>
      <c r="H38" s="102"/>
      <c r="I38" s="102"/>
      <c r="J38" s="102"/>
      <c r="K38" s="102"/>
      <c r="L38" s="102"/>
      <c r="M38" s="102"/>
      <c r="N38" s="102"/>
      <c r="O38" s="102"/>
      <c r="P38" s="29"/>
    </row>
    <row r="39" ht="12.75">
      <c r="P39" s="28"/>
    </row>
    <row r="40" ht="12.75">
      <c r="P40" s="28"/>
    </row>
  </sheetData>
  <sheetProtection/>
  <mergeCells count="4">
    <mergeCell ref="D4:O4"/>
    <mergeCell ref="A6:A38"/>
    <mergeCell ref="B6:B22"/>
    <mergeCell ref="B23:B38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9.140625" style="13" customWidth="1"/>
    <col min="3" max="14" width="6.7109375" style="60" customWidth="1"/>
    <col min="15" max="20" width="9.140625" style="60" customWidth="1"/>
    <col min="21" max="16384" width="9.140625" style="1" customWidth="1"/>
  </cols>
  <sheetData>
    <row r="1" ht="18.75">
      <c r="A1" s="2" t="s">
        <v>194</v>
      </c>
    </row>
    <row r="2" ht="12.75">
      <c r="A2" s="1" t="s">
        <v>0</v>
      </c>
    </row>
    <row r="3" ht="9.75" customHeight="1" thickBot="1"/>
    <row r="4" spans="3:14" ht="15" customHeight="1" thickBot="1">
      <c r="C4" s="83">
        <v>2010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3:14" ht="54.75" thickBot="1"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</row>
    <row r="6" spans="1:14" ht="49.5" customHeight="1" thickBot="1">
      <c r="A6" s="103" t="s">
        <v>59</v>
      </c>
      <c r="B6" s="104" t="s">
        <v>60</v>
      </c>
      <c r="C6" s="102">
        <f>SUM(C7:C8)</f>
        <v>4739</v>
      </c>
      <c r="D6" s="102">
        <f aca="true" t="shared" si="0" ref="D6:N6">SUM(D7:D8)</f>
        <v>4874</v>
      </c>
      <c r="E6" s="102">
        <f t="shared" si="0"/>
        <v>4969</v>
      </c>
      <c r="F6" s="102">
        <f t="shared" si="0"/>
        <v>5041</v>
      </c>
      <c r="G6" s="102">
        <f t="shared" si="0"/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02">
        <f t="shared" si="0"/>
        <v>0</v>
      </c>
      <c r="N6" s="102">
        <f t="shared" si="0"/>
        <v>0</v>
      </c>
    </row>
    <row r="7" spans="1:14" ht="49.5" customHeight="1">
      <c r="A7" s="105"/>
      <c r="B7" s="106" t="s">
        <v>73</v>
      </c>
      <c r="C7" s="37">
        <v>2217</v>
      </c>
      <c r="D7" s="37">
        <v>2230</v>
      </c>
      <c r="E7" s="37">
        <v>2348</v>
      </c>
      <c r="F7" s="37">
        <v>2370</v>
      </c>
      <c r="G7" s="37"/>
      <c r="H7" s="37"/>
      <c r="I7" s="37"/>
      <c r="J7" s="37"/>
      <c r="K7" s="37"/>
      <c r="L7" s="37"/>
      <c r="M7" s="37"/>
      <c r="N7" s="37"/>
    </row>
    <row r="8" spans="1:14" ht="49.5" customHeight="1" thickBot="1">
      <c r="A8" s="105"/>
      <c r="B8" s="107" t="s">
        <v>74</v>
      </c>
      <c r="C8" s="39">
        <v>2522</v>
      </c>
      <c r="D8" s="39">
        <v>2644</v>
      </c>
      <c r="E8" s="39">
        <v>2621</v>
      </c>
      <c r="F8" s="39">
        <v>2671</v>
      </c>
      <c r="G8" s="39"/>
      <c r="H8" s="39"/>
      <c r="I8" s="39"/>
      <c r="J8" s="39"/>
      <c r="K8" s="39"/>
      <c r="L8" s="39"/>
      <c r="M8" s="39"/>
      <c r="N8" s="39"/>
    </row>
    <row r="9" spans="1:14" ht="49.5" customHeight="1" thickBot="1">
      <c r="A9" s="105"/>
      <c r="B9" s="104" t="s">
        <v>61</v>
      </c>
      <c r="C9" s="102">
        <f>SUM(C10:C11)</f>
        <v>119511</v>
      </c>
      <c r="D9" s="102">
        <f aca="true" t="shared" si="1" ref="D9:N9">SUM(D10:D11)</f>
        <v>72947</v>
      </c>
      <c r="E9" s="102">
        <f t="shared" si="1"/>
        <v>123101</v>
      </c>
      <c r="F9" s="102">
        <f t="shared" si="1"/>
        <v>124218</v>
      </c>
      <c r="G9" s="102">
        <f t="shared" si="1"/>
        <v>0</v>
      </c>
      <c r="H9" s="102">
        <f t="shared" si="1"/>
        <v>0</v>
      </c>
      <c r="I9" s="102">
        <f t="shared" si="1"/>
        <v>0</v>
      </c>
      <c r="J9" s="102">
        <f t="shared" si="1"/>
        <v>0</v>
      </c>
      <c r="K9" s="102">
        <f t="shared" si="1"/>
        <v>0</v>
      </c>
      <c r="L9" s="102">
        <f t="shared" si="1"/>
        <v>0</v>
      </c>
      <c r="M9" s="102">
        <f t="shared" si="1"/>
        <v>0</v>
      </c>
      <c r="N9" s="102">
        <f t="shared" si="1"/>
        <v>0</v>
      </c>
    </row>
    <row r="10" spans="1:14" ht="49.5" customHeight="1">
      <c r="A10" s="105"/>
      <c r="B10" s="106" t="s">
        <v>75</v>
      </c>
      <c r="C10" s="37">
        <v>47681</v>
      </c>
      <c r="D10" s="37">
        <v>99</v>
      </c>
      <c r="E10" s="37">
        <v>49647</v>
      </c>
      <c r="F10" s="37">
        <v>50315</v>
      </c>
      <c r="G10" s="37"/>
      <c r="H10" s="37"/>
      <c r="I10" s="37"/>
      <c r="J10" s="37"/>
      <c r="K10" s="37"/>
      <c r="L10" s="37"/>
      <c r="M10" s="37"/>
      <c r="N10" s="37"/>
    </row>
    <row r="11" spans="1:14" ht="55.5" customHeight="1" thickBot="1">
      <c r="A11" s="105"/>
      <c r="B11" s="107" t="s">
        <v>76</v>
      </c>
      <c r="C11" s="39">
        <v>71830</v>
      </c>
      <c r="D11" s="39">
        <v>72848</v>
      </c>
      <c r="E11" s="39">
        <v>73454</v>
      </c>
      <c r="F11" s="39">
        <v>73903</v>
      </c>
      <c r="G11" s="39"/>
      <c r="H11" s="39"/>
      <c r="I11" s="39"/>
      <c r="J11" s="39"/>
      <c r="K11" s="39"/>
      <c r="L11" s="39"/>
      <c r="M11" s="39"/>
      <c r="N11" s="39"/>
    </row>
    <row r="12" spans="1:14" ht="30.75" customHeight="1" thickBot="1">
      <c r="A12" s="105"/>
      <c r="B12" s="104" t="s">
        <v>62</v>
      </c>
      <c r="C12" s="102">
        <v>11</v>
      </c>
      <c r="D12" s="102">
        <v>11</v>
      </c>
      <c r="E12" s="102">
        <v>11</v>
      </c>
      <c r="F12" s="102">
        <v>11</v>
      </c>
      <c r="G12" s="102"/>
      <c r="H12" s="102"/>
      <c r="I12" s="102"/>
      <c r="J12" s="102"/>
      <c r="K12" s="102"/>
      <c r="L12" s="102"/>
      <c r="M12" s="102"/>
      <c r="N12" s="102"/>
    </row>
    <row r="13" spans="1:14" ht="74.25" thickBot="1">
      <c r="A13" s="105"/>
      <c r="B13" s="104" t="s">
        <v>63</v>
      </c>
      <c r="C13" s="102">
        <v>7472</v>
      </c>
      <c r="D13" s="102">
        <v>7551</v>
      </c>
      <c r="E13" s="102">
        <v>7487</v>
      </c>
      <c r="F13" s="102">
        <v>7696</v>
      </c>
      <c r="G13" s="102"/>
      <c r="H13" s="102"/>
      <c r="I13" s="102"/>
      <c r="J13" s="102"/>
      <c r="K13" s="102"/>
      <c r="L13" s="102"/>
      <c r="M13" s="102"/>
      <c r="N13" s="102"/>
    </row>
    <row r="14" spans="1:14" ht="13.5" thickBot="1">
      <c r="A14" s="105"/>
      <c r="B14" s="104" t="s">
        <v>64</v>
      </c>
      <c r="C14" s="102">
        <v>4740</v>
      </c>
      <c r="D14" s="102">
        <v>4875</v>
      </c>
      <c r="E14" s="102">
        <v>4969</v>
      </c>
      <c r="F14" s="102">
        <v>5041</v>
      </c>
      <c r="G14" s="102"/>
      <c r="H14" s="102"/>
      <c r="I14" s="102"/>
      <c r="J14" s="102"/>
      <c r="K14" s="102"/>
      <c r="L14" s="102"/>
      <c r="M14" s="102"/>
      <c r="N14" s="102"/>
    </row>
    <row r="15" spans="1:14" ht="13.5" thickBot="1">
      <c r="A15" s="105"/>
      <c r="B15" s="104" t="s">
        <v>65</v>
      </c>
      <c r="C15" s="102">
        <v>52420</v>
      </c>
      <c r="D15" s="102">
        <v>53397</v>
      </c>
      <c r="E15" s="102">
        <v>54616</v>
      </c>
      <c r="F15" s="102">
        <v>55356</v>
      </c>
      <c r="G15" s="102"/>
      <c r="H15" s="102"/>
      <c r="I15" s="102"/>
      <c r="J15" s="102"/>
      <c r="K15" s="102"/>
      <c r="L15" s="102"/>
      <c r="M15" s="102"/>
      <c r="N15" s="102"/>
    </row>
    <row r="16" spans="1:14" ht="13.5" thickBot="1">
      <c r="A16" s="105"/>
      <c r="B16" s="104" t="s">
        <v>66</v>
      </c>
      <c r="C16" s="102">
        <v>124261</v>
      </c>
      <c r="D16" s="102">
        <v>126256</v>
      </c>
      <c r="E16" s="102">
        <v>128081</v>
      </c>
      <c r="F16" s="102">
        <v>129270</v>
      </c>
      <c r="G16" s="102"/>
      <c r="H16" s="102"/>
      <c r="I16" s="102"/>
      <c r="J16" s="102"/>
      <c r="K16" s="102"/>
      <c r="L16" s="102"/>
      <c r="M16" s="102"/>
      <c r="N16" s="102"/>
    </row>
    <row r="17" spans="1:14" ht="42.75" thickBot="1">
      <c r="A17" s="105"/>
      <c r="B17" s="104" t="s">
        <v>67</v>
      </c>
      <c r="C17" s="102">
        <v>131733</v>
      </c>
      <c r="D17" s="102">
        <v>133807</v>
      </c>
      <c r="E17" s="102">
        <v>135568</v>
      </c>
      <c r="F17" s="102">
        <v>136966</v>
      </c>
      <c r="G17" s="102"/>
      <c r="H17" s="102"/>
      <c r="I17" s="102"/>
      <c r="J17" s="102"/>
      <c r="K17" s="102"/>
      <c r="L17" s="102"/>
      <c r="M17" s="102"/>
      <c r="N17" s="102"/>
    </row>
    <row r="18" spans="1:14" ht="49.5" customHeight="1" thickBot="1">
      <c r="A18" s="105"/>
      <c r="B18" s="104" t="s">
        <v>68</v>
      </c>
      <c r="C18" s="102">
        <f>SUM(C19:C20)</f>
        <v>57011</v>
      </c>
      <c r="D18" s="102">
        <f aca="true" t="shared" si="2" ref="D18:N18">SUM(D19:D20)</f>
        <v>58536</v>
      </c>
      <c r="E18" s="102">
        <f t="shared" si="2"/>
        <v>59190</v>
      </c>
      <c r="F18" s="102">
        <f t="shared" si="2"/>
        <v>60701</v>
      </c>
      <c r="G18" s="102">
        <f t="shared" si="2"/>
        <v>0</v>
      </c>
      <c r="H18" s="102">
        <f t="shared" si="2"/>
        <v>0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102">
        <f t="shared" si="2"/>
        <v>0</v>
      </c>
      <c r="N18" s="102">
        <f t="shared" si="2"/>
        <v>0</v>
      </c>
    </row>
    <row r="19" spans="1:14" ht="37.5" customHeight="1">
      <c r="A19" s="105"/>
      <c r="B19" s="106" t="s">
        <v>69</v>
      </c>
      <c r="C19" s="37">
        <v>15048</v>
      </c>
      <c r="D19" s="37">
        <v>15224</v>
      </c>
      <c r="E19" s="37">
        <v>15419</v>
      </c>
      <c r="F19" s="37">
        <v>16334</v>
      </c>
      <c r="G19" s="37"/>
      <c r="H19" s="37"/>
      <c r="I19" s="37"/>
      <c r="J19" s="37"/>
      <c r="K19" s="37"/>
      <c r="L19" s="37"/>
      <c r="M19" s="37"/>
      <c r="N19" s="37"/>
    </row>
    <row r="20" spans="1:14" ht="37.5" customHeight="1" thickBot="1">
      <c r="A20" s="105"/>
      <c r="B20" s="107" t="s">
        <v>70</v>
      </c>
      <c r="C20" s="39">
        <v>41963</v>
      </c>
      <c r="D20" s="39">
        <v>43312</v>
      </c>
      <c r="E20" s="39">
        <v>43771</v>
      </c>
      <c r="F20" s="39">
        <v>44367</v>
      </c>
      <c r="G20" s="39"/>
      <c r="H20" s="39"/>
      <c r="I20" s="39"/>
      <c r="J20" s="39"/>
      <c r="K20" s="39"/>
      <c r="L20" s="39"/>
      <c r="M20" s="39"/>
      <c r="N20" s="39"/>
    </row>
    <row r="21" spans="1:20" s="3" customFormat="1" ht="42.75" thickBot="1">
      <c r="A21" s="105"/>
      <c r="B21" s="104" t="s">
        <v>71</v>
      </c>
      <c r="C21" s="102">
        <f>C22+C23</f>
        <v>40812</v>
      </c>
      <c r="D21" s="102">
        <f aca="true" t="shared" si="3" ref="D21:N21">D22+D23</f>
        <v>41111</v>
      </c>
      <c r="E21" s="102">
        <f t="shared" si="3"/>
        <v>41345</v>
      </c>
      <c r="F21" s="102">
        <f t="shared" si="3"/>
        <v>39851</v>
      </c>
      <c r="G21" s="102">
        <f t="shared" si="3"/>
        <v>0</v>
      </c>
      <c r="H21" s="102">
        <f t="shared" si="3"/>
        <v>0</v>
      </c>
      <c r="I21" s="102">
        <f t="shared" si="3"/>
        <v>0</v>
      </c>
      <c r="J21" s="102">
        <f t="shared" si="3"/>
        <v>0</v>
      </c>
      <c r="K21" s="102">
        <f t="shared" si="3"/>
        <v>0</v>
      </c>
      <c r="L21" s="102">
        <f t="shared" si="3"/>
        <v>0</v>
      </c>
      <c r="M21" s="102">
        <f t="shared" si="3"/>
        <v>0</v>
      </c>
      <c r="N21" s="102">
        <f t="shared" si="3"/>
        <v>0</v>
      </c>
      <c r="O21" s="108"/>
      <c r="P21" s="108"/>
      <c r="Q21" s="108"/>
      <c r="R21" s="108"/>
      <c r="S21" s="108"/>
      <c r="T21" s="108"/>
    </row>
    <row r="22" spans="1:99" s="5" customFormat="1" ht="45">
      <c r="A22" s="105"/>
      <c r="B22" s="106" t="s">
        <v>78</v>
      </c>
      <c r="C22" s="37">
        <v>47430</v>
      </c>
      <c r="D22" s="37">
        <v>47872</v>
      </c>
      <c r="E22" s="37">
        <v>48304</v>
      </c>
      <c r="F22" s="37">
        <v>47716</v>
      </c>
      <c r="G22" s="37"/>
      <c r="H22" s="37"/>
      <c r="I22" s="37"/>
      <c r="J22" s="37"/>
      <c r="K22" s="37"/>
      <c r="L22" s="37"/>
      <c r="M22" s="37"/>
      <c r="N22" s="3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s="5" customFormat="1" ht="34.5" thickBot="1">
      <c r="A23" s="105"/>
      <c r="B23" s="107" t="s">
        <v>77</v>
      </c>
      <c r="C23" s="48">
        <v>-6618</v>
      </c>
      <c r="D23" s="48">
        <v>-6761</v>
      </c>
      <c r="E23" s="48">
        <v>-6959</v>
      </c>
      <c r="F23" s="48">
        <v>-7865</v>
      </c>
      <c r="G23" s="48"/>
      <c r="H23" s="48"/>
      <c r="I23" s="48"/>
      <c r="J23" s="48"/>
      <c r="K23" s="48"/>
      <c r="L23" s="48"/>
      <c r="M23" s="48"/>
      <c r="N23" s="4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14" s="5" customFormat="1" ht="49.5" customHeight="1" thickBot="1">
      <c r="A24" s="105"/>
      <c r="B24" s="104" t="s">
        <v>72</v>
      </c>
      <c r="C24" s="102">
        <f>SUM(C25:C26)</f>
        <v>39286</v>
      </c>
      <c r="D24" s="102">
        <f aca="true" t="shared" si="4" ref="D24:N24">SUM(D25:D26)</f>
        <v>39805</v>
      </c>
      <c r="E24" s="102">
        <f t="shared" si="4"/>
        <v>41012</v>
      </c>
      <c r="F24" s="102">
        <f t="shared" si="4"/>
        <v>41827</v>
      </c>
      <c r="G24" s="102">
        <f t="shared" si="4"/>
        <v>0</v>
      </c>
      <c r="H24" s="102">
        <f t="shared" si="4"/>
        <v>0</v>
      </c>
      <c r="I24" s="102">
        <f t="shared" si="4"/>
        <v>0</v>
      </c>
      <c r="J24" s="102">
        <f t="shared" si="4"/>
        <v>0</v>
      </c>
      <c r="K24" s="102">
        <f t="shared" si="4"/>
        <v>0</v>
      </c>
      <c r="L24" s="102">
        <f t="shared" si="4"/>
        <v>0</v>
      </c>
      <c r="M24" s="102">
        <f t="shared" si="4"/>
        <v>0</v>
      </c>
      <c r="N24" s="102">
        <f t="shared" si="4"/>
        <v>0</v>
      </c>
    </row>
    <row r="25" spans="1:14" s="5" customFormat="1" ht="22.5">
      <c r="A25" s="105"/>
      <c r="B25" s="109" t="s">
        <v>79</v>
      </c>
      <c r="C25" s="110">
        <v>7381</v>
      </c>
      <c r="D25" s="110">
        <v>7660</v>
      </c>
      <c r="E25" s="110">
        <v>7990</v>
      </c>
      <c r="F25" s="110">
        <v>8345</v>
      </c>
      <c r="G25" s="110"/>
      <c r="H25" s="110"/>
      <c r="I25" s="110"/>
      <c r="J25" s="110"/>
      <c r="K25" s="110"/>
      <c r="L25" s="110"/>
      <c r="M25" s="110"/>
      <c r="N25" s="110"/>
    </row>
    <row r="26" spans="1:14" s="5" customFormat="1" ht="23.25" thickBot="1">
      <c r="A26" s="105"/>
      <c r="B26" s="111" t="s">
        <v>80</v>
      </c>
      <c r="C26" s="112">
        <v>31905</v>
      </c>
      <c r="D26" s="112">
        <v>32145</v>
      </c>
      <c r="E26" s="112">
        <v>33022</v>
      </c>
      <c r="F26" s="112">
        <v>33482</v>
      </c>
      <c r="G26" s="112"/>
      <c r="H26" s="112"/>
      <c r="I26" s="112"/>
      <c r="J26" s="112"/>
      <c r="K26" s="112"/>
      <c r="L26" s="112"/>
      <c r="M26" s="112"/>
      <c r="N26" s="112"/>
    </row>
    <row r="27" spans="1:14" s="5" customFormat="1" ht="32.25" thickBot="1">
      <c r="A27" s="105"/>
      <c r="B27" s="113" t="s">
        <v>81</v>
      </c>
      <c r="C27" s="116">
        <v>-12848</v>
      </c>
      <c r="D27" s="116">
        <v>-13196</v>
      </c>
      <c r="E27" s="116">
        <v>-13466</v>
      </c>
      <c r="F27" s="116">
        <v>-13109</v>
      </c>
      <c r="G27" s="117"/>
      <c r="H27" s="114"/>
      <c r="I27" s="114"/>
      <c r="J27" s="114"/>
      <c r="K27" s="114"/>
      <c r="L27" s="114"/>
      <c r="M27" s="114"/>
      <c r="N27" s="114"/>
    </row>
    <row r="28" spans="1:14" s="5" customFormat="1" ht="13.5" customHeight="1" thickBot="1">
      <c r="A28" s="115"/>
      <c r="B28" s="73" t="s">
        <v>82</v>
      </c>
      <c r="C28" s="114">
        <f>C18+C21+C24+C27</f>
        <v>124261</v>
      </c>
      <c r="D28" s="114">
        <f aca="true" t="shared" si="5" ref="D28:N28">D18+D21+D24+D27</f>
        <v>126256</v>
      </c>
      <c r="E28" s="114">
        <f t="shared" si="5"/>
        <v>128081</v>
      </c>
      <c r="F28" s="114">
        <f t="shared" si="5"/>
        <v>129270</v>
      </c>
      <c r="G28" s="114">
        <f t="shared" si="5"/>
        <v>0</v>
      </c>
      <c r="H28" s="114">
        <f t="shared" si="5"/>
        <v>0</v>
      </c>
      <c r="I28" s="114">
        <f t="shared" si="5"/>
        <v>0</v>
      </c>
      <c r="J28" s="114">
        <f t="shared" si="5"/>
        <v>0</v>
      </c>
      <c r="K28" s="114">
        <f t="shared" si="5"/>
        <v>0</v>
      </c>
      <c r="L28" s="114">
        <f t="shared" si="5"/>
        <v>0</v>
      </c>
      <c r="M28" s="114">
        <f t="shared" si="5"/>
        <v>0</v>
      </c>
      <c r="N28" s="114">
        <f t="shared" si="5"/>
        <v>0</v>
      </c>
    </row>
    <row r="29" spans="1:2" s="5" customFormat="1" ht="10.5">
      <c r="A29" s="25"/>
      <c r="B29" s="16"/>
    </row>
    <row r="30" spans="1:2" s="5" customFormat="1" ht="10.5">
      <c r="A30" s="25"/>
      <c r="B30" s="16"/>
    </row>
    <row r="31" spans="1:2" s="5" customFormat="1" ht="10.5">
      <c r="A31" s="25"/>
      <c r="B31" s="16"/>
    </row>
    <row r="32" spans="1:2" s="5" customFormat="1" ht="10.5">
      <c r="A32" s="11"/>
      <c r="B32" s="16"/>
    </row>
    <row r="33" spans="1:2" s="5" customFormat="1" ht="10.5">
      <c r="A33" s="11"/>
      <c r="B33" s="16"/>
    </row>
    <row r="34" spans="1:2" s="5" customFormat="1" ht="10.5">
      <c r="A34" s="11"/>
      <c r="B34" s="16"/>
    </row>
  </sheetData>
  <sheetProtection/>
  <mergeCells count="2">
    <mergeCell ref="C4:N4"/>
    <mergeCell ref="A6:A28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8515625" style="1" bestFit="1" customWidth="1"/>
    <col min="2" max="2" width="3.28125" style="1" bestFit="1" customWidth="1"/>
    <col min="3" max="3" width="16.140625" style="13" customWidth="1"/>
    <col min="4" max="15" width="6.28125" style="60" customWidth="1"/>
    <col min="16" max="16" width="5.7109375" style="118" bestFit="1" customWidth="1"/>
    <col min="17" max="16384" width="9.140625" style="60" customWidth="1"/>
  </cols>
  <sheetData>
    <row r="1" ht="18.75">
      <c r="A1" s="2" t="s">
        <v>195</v>
      </c>
    </row>
    <row r="2" spans="1:3" ht="12.75">
      <c r="A2" s="1" t="s">
        <v>0</v>
      </c>
      <c r="C2" s="14"/>
    </row>
    <row r="3" spans="1:3" ht="9.75" customHeight="1">
      <c r="A3" s="1" t="s">
        <v>83</v>
      </c>
      <c r="B3" s="8"/>
      <c r="C3" s="14"/>
    </row>
    <row r="4" spans="2:3" ht="9.75" customHeight="1" thickBot="1">
      <c r="B4" s="8"/>
      <c r="C4" s="14"/>
    </row>
    <row r="5" spans="1:16" ht="15" customHeight="1" thickBot="1">
      <c r="A5" s="119"/>
      <c r="B5" s="8"/>
      <c r="C5" s="14"/>
      <c r="D5" s="97">
        <v>2010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94.5" thickBot="1">
      <c r="A6" s="7"/>
      <c r="B6" s="8"/>
      <c r="C6" s="120"/>
      <c r="D6" s="34" t="s">
        <v>1</v>
      </c>
      <c r="E6" s="34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10</v>
      </c>
      <c r="N6" s="34" t="s">
        <v>11</v>
      </c>
      <c r="O6" s="34" t="s">
        <v>12</v>
      </c>
      <c r="P6" s="34" t="s">
        <v>220</v>
      </c>
    </row>
    <row r="7" spans="1:16" ht="42.75" thickBot="1">
      <c r="A7" s="121" t="s">
        <v>84</v>
      </c>
      <c r="B7" s="122" t="s">
        <v>85</v>
      </c>
      <c r="C7" s="104" t="s">
        <v>86</v>
      </c>
      <c r="D7" s="102">
        <f aca="true" t="shared" si="0" ref="D7:O7">SUM(D8:D14)</f>
        <v>276.328</v>
      </c>
      <c r="E7" s="102">
        <f t="shared" si="0"/>
        <v>248.149</v>
      </c>
      <c r="F7" s="102">
        <f t="shared" si="0"/>
        <v>313.669</v>
      </c>
      <c r="G7" s="102">
        <f t="shared" si="0"/>
        <v>278.817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17">
        <f aca="true" t="shared" si="1" ref="P7:P28">SUM(D7:O7)</f>
        <v>1116.963</v>
      </c>
    </row>
    <row r="8" spans="1:16" ht="21.75" customHeight="1">
      <c r="A8" s="123"/>
      <c r="B8" s="124"/>
      <c r="C8" s="106" t="s">
        <v>87</v>
      </c>
      <c r="D8" s="47">
        <v>230.134</v>
      </c>
      <c r="E8" s="47">
        <v>208.119</v>
      </c>
      <c r="F8" s="47">
        <v>263.284</v>
      </c>
      <c r="G8" s="47">
        <v>233.338</v>
      </c>
      <c r="H8" s="125"/>
      <c r="I8" s="125"/>
      <c r="J8" s="125"/>
      <c r="K8" s="125"/>
      <c r="L8" s="125"/>
      <c r="M8" s="125"/>
      <c r="N8" s="125"/>
      <c r="O8" s="125"/>
      <c r="P8" s="126">
        <f t="shared" si="1"/>
        <v>934.875</v>
      </c>
    </row>
    <row r="9" spans="1:17" s="3" customFormat="1" ht="21.75" customHeight="1">
      <c r="A9" s="123"/>
      <c r="B9" s="124"/>
      <c r="C9" s="127" t="s">
        <v>88</v>
      </c>
      <c r="D9" s="58">
        <v>14.586</v>
      </c>
      <c r="E9" s="58">
        <v>12.785</v>
      </c>
      <c r="F9" s="58">
        <v>15.727</v>
      </c>
      <c r="G9" s="58">
        <v>14.295</v>
      </c>
      <c r="H9" s="128"/>
      <c r="I9" s="128"/>
      <c r="J9" s="128"/>
      <c r="K9" s="128"/>
      <c r="L9" s="128"/>
      <c r="M9" s="128"/>
      <c r="N9" s="128"/>
      <c r="O9" s="128"/>
      <c r="P9" s="129">
        <f t="shared" si="1"/>
        <v>57.393</v>
      </c>
      <c r="Q9" s="60"/>
    </row>
    <row r="10" spans="1:16" ht="21.75" customHeight="1">
      <c r="A10" s="123"/>
      <c r="B10" s="124"/>
      <c r="C10" s="127" t="s">
        <v>89</v>
      </c>
      <c r="D10" s="58">
        <v>10.231</v>
      </c>
      <c r="E10" s="58">
        <v>8.633</v>
      </c>
      <c r="F10" s="58">
        <v>10.757</v>
      </c>
      <c r="G10" s="58">
        <v>9.394</v>
      </c>
      <c r="H10" s="128"/>
      <c r="I10" s="128"/>
      <c r="J10" s="128"/>
      <c r="K10" s="128"/>
      <c r="L10" s="128"/>
      <c r="M10" s="128"/>
      <c r="N10" s="128"/>
      <c r="O10" s="128"/>
      <c r="P10" s="129">
        <f t="shared" si="1"/>
        <v>39.01499999999999</v>
      </c>
    </row>
    <row r="11" spans="1:16" ht="21.75" customHeight="1">
      <c r="A11" s="123"/>
      <c r="B11" s="124"/>
      <c r="C11" s="127" t="s">
        <v>90</v>
      </c>
      <c r="D11" s="58">
        <v>6.086</v>
      </c>
      <c r="E11" s="58">
        <v>5.375</v>
      </c>
      <c r="F11" s="58">
        <v>6.964</v>
      </c>
      <c r="G11" s="58">
        <v>6.255</v>
      </c>
      <c r="H11" s="128"/>
      <c r="I11" s="128"/>
      <c r="J11" s="128"/>
      <c r="K11" s="128"/>
      <c r="L11" s="128"/>
      <c r="M11" s="128"/>
      <c r="N11" s="128"/>
      <c r="O11" s="128"/>
      <c r="P11" s="129">
        <f t="shared" si="1"/>
        <v>24.68</v>
      </c>
    </row>
    <row r="12" spans="1:16" ht="21.75" customHeight="1">
      <c r="A12" s="123"/>
      <c r="B12" s="124"/>
      <c r="C12" s="130" t="s">
        <v>91</v>
      </c>
      <c r="D12" s="58">
        <v>8.891</v>
      </c>
      <c r="E12" s="58">
        <v>7.59</v>
      </c>
      <c r="F12" s="58">
        <v>9.583</v>
      </c>
      <c r="G12" s="58">
        <v>8.67</v>
      </c>
      <c r="H12" s="128"/>
      <c r="I12" s="128"/>
      <c r="J12" s="128"/>
      <c r="K12" s="128"/>
      <c r="L12" s="128"/>
      <c r="M12" s="128"/>
      <c r="N12" s="128"/>
      <c r="O12" s="128"/>
      <c r="P12" s="129">
        <f t="shared" si="1"/>
        <v>34.734</v>
      </c>
    </row>
    <row r="13" spans="1:16" ht="21.75" customHeight="1">
      <c r="A13" s="123"/>
      <c r="B13" s="124"/>
      <c r="C13" s="127" t="s">
        <v>92</v>
      </c>
      <c r="D13" s="58">
        <v>3.753</v>
      </c>
      <c r="E13" s="58">
        <v>3.242</v>
      </c>
      <c r="F13" s="58">
        <v>4.361</v>
      </c>
      <c r="G13" s="58">
        <v>4.017</v>
      </c>
      <c r="H13" s="128"/>
      <c r="I13" s="128"/>
      <c r="J13" s="128"/>
      <c r="K13" s="128"/>
      <c r="L13" s="128"/>
      <c r="M13" s="128"/>
      <c r="N13" s="128"/>
      <c r="O13" s="128"/>
      <c r="P13" s="129">
        <f t="shared" si="1"/>
        <v>15.373000000000001</v>
      </c>
    </row>
    <row r="14" spans="1:16" ht="21.75" customHeight="1" thickBot="1">
      <c r="A14" s="123"/>
      <c r="B14" s="124"/>
      <c r="C14" s="131" t="s">
        <v>93</v>
      </c>
      <c r="D14" s="48">
        <v>2.647</v>
      </c>
      <c r="E14" s="48">
        <v>2.405</v>
      </c>
      <c r="F14" s="48">
        <v>2.993</v>
      </c>
      <c r="G14" s="48">
        <v>2.848</v>
      </c>
      <c r="H14" s="132"/>
      <c r="I14" s="132"/>
      <c r="J14" s="132"/>
      <c r="K14" s="132"/>
      <c r="L14" s="132"/>
      <c r="M14" s="132"/>
      <c r="N14" s="132"/>
      <c r="O14" s="132"/>
      <c r="P14" s="133">
        <f t="shared" si="1"/>
        <v>10.893</v>
      </c>
    </row>
    <row r="15" spans="1:16" ht="32.25" thickBot="1">
      <c r="A15" s="123"/>
      <c r="B15" s="124"/>
      <c r="C15" s="113" t="s">
        <v>94</v>
      </c>
      <c r="D15" s="102">
        <f aca="true" t="shared" si="2" ref="D15:O15">SUM(D16:D22)</f>
        <v>1640.162413234</v>
      </c>
      <c r="E15" s="102">
        <f t="shared" si="2"/>
        <v>1455.704666802</v>
      </c>
      <c r="F15" s="102">
        <f t="shared" si="2"/>
        <v>1789.53538467</v>
      </c>
      <c r="G15" s="102">
        <f t="shared" si="2"/>
        <v>1595.5394016019998</v>
      </c>
      <c r="H15" s="102">
        <f t="shared" si="2"/>
        <v>0</v>
      </c>
      <c r="I15" s="102">
        <f t="shared" si="2"/>
        <v>0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102">
        <f t="shared" si="2"/>
        <v>0</v>
      </c>
      <c r="N15" s="102">
        <f t="shared" si="2"/>
        <v>0</v>
      </c>
      <c r="O15" s="102">
        <f t="shared" si="2"/>
        <v>0</v>
      </c>
      <c r="P15" s="117">
        <f t="shared" si="1"/>
        <v>6480.941866308</v>
      </c>
    </row>
    <row r="16" spans="1:16" ht="21.75" customHeight="1">
      <c r="A16" s="123"/>
      <c r="B16" s="124"/>
      <c r="C16" s="106" t="s">
        <v>87</v>
      </c>
      <c r="D16" s="54">
        <v>1468.309540555</v>
      </c>
      <c r="E16" s="54">
        <v>1316.316225411</v>
      </c>
      <c r="F16" s="54">
        <v>1612.644007299</v>
      </c>
      <c r="G16" s="54">
        <v>1432.867087593</v>
      </c>
      <c r="H16" s="125"/>
      <c r="I16" s="125"/>
      <c r="J16" s="125"/>
      <c r="K16" s="125"/>
      <c r="L16" s="125"/>
      <c r="M16" s="125"/>
      <c r="N16" s="125"/>
      <c r="O16" s="125"/>
      <c r="P16" s="126">
        <f t="shared" si="1"/>
        <v>5830.136860858</v>
      </c>
    </row>
    <row r="17" spans="1:16" ht="21.75" customHeight="1">
      <c r="A17" s="123"/>
      <c r="B17" s="124"/>
      <c r="C17" s="127" t="s">
        <v>88</v>
      </c>
      <c r="D17" s="57">
        <v>52.513632051</v>
      </c>
      <c r="E17" s="57">
        <v>38.097157712</v>
      </c>
      <c r="F17" s="57">
        <v>50.25551985</v>
      </c>
      <c r="G17" s="57">
        <v>49.373724947</v>
      </c>
      <c r="H17" s="128"/>
      <c r="I17" s="128"/>
      <c r="J17" s="128"/>
      <c r="K17" s="128"/>
      <c r="L17" s="128"/>
      <c r="M17" s="128"/>
      <c r="N17" s="128"/>
      <c r="O17" s="128"/>
      <c r="P17" s="129">
        <f t="shared" si="1"/>
        <v>190.24003456</v>
      </c>
    </row>
    <row r="18" spans="1:16" ht="21.75" customHeight="1">
      <c r="A18" s="123"/>
      <c r="B18" s="124"/>
      <c r="C18" s="127" t="s">
        <v>89</v>
      </c>
      <c r="D18" s="57">
        <v>40.558724381</v>
      </c>
      <c r="E18" s="57">
        <v>32.346447915</v>
      </c>
      <c r="F18" s="57">
        <v>39.837243486</v>
      </c>
      <c r="G18" s="57">
        <v>36.742744984999995</v>
      </c>
      <c r="H18" s="128"/>
      <c r="I18" s="128"/>
      <c r="J18" s="128"/>
      <c r="K18" s="128"/>
      <c r="L18" s="128"/>
      <c r="M18" s="128"/>
      <c r="N18" s="128"/>
      <c r="O18" s="128"/>
      <c r="P18" s="129">
        <f t="shared" si="1"/>
        <v>149.485160767</v>
      </c>
    </row>
    <row r="19" spans="1:16" ht="21.75" customHeight="1">
      <c r="A19" s="123"/>
      <c r="B19" s="124"/>
      <c r="C19" s="127" t="s">
        <v>90</v>
      </c>
      <c r="D19" s="57">
        <v>29.196033265999997</v>
      </c>
      <c r="E19" s="57">
        <v>22.390929846</v>
      </c>
      <c r="F19" s="57">
        <v>30.602994268</v>
      </c>
      <c r="G19" s="57">
        <v>24.960512986</v>
      </c>
      <c r="H19" s="128"/>
      <c r="I19" s="128"/>
      <c r="J19" s="128"/>
      <c r="K19" s="128"/>
      <c r="L19" s="128"/>
      <c r="M19" s="128"/>
      <c r="N19" s="128"/>
      <c r="O19" s="128"/>
      <c r="P19" s="129">
        <f t="shared" si="1"/>
        <v>107.150470366</v>
      </c>
    </row>
    <row r="20" spans="1:16" ht="21.75" customHeight="1">
      <c r="A20" s="123"/>
      <c r="B20" s="124"/>
      <c r="C20" s="130" t="s">
        <v>91</v>
      </c>
      <c r="D20" s="57">
        <v>27.850757188</v>
      </c>
      <c r="E20" s="57">
        <v>26.798332675</v>
      </c>
      <c r="F20" s="57">
        <v>28.983778626</v>
      </c>
      <c r="G20" s="57">
        <v>27.884027504000002</v>
      </c>
      <c r="H20" s="128"/>
      <c r="I20" s="128"/>
      <c r="J20" s="128"/>
      <c r="K20" s="128"/>
      <c r="L20" s="128"/>
      <c r="M20" s="128"/>
      <c r="N20" s="128"/>
      <c r="O20" s="128"/>
      <c r="P20" s="129">
        <f t="shared" si="1"/>
        <v>111.516895993</v>
      </c>
    </row>
    <row r="21" spans="1:16" ht="21.75" customHeight="1">
      <c r="A21" s="123"/>
      <c r="B21" s="124"/>
      <c r="C21" s="127" t="s">
        <v>92</v>
      </c>
      <c r="D21" s="57">
        <v>13.283722748</v>
      </c>
      <c r="E21" s="57">
        <v>11.717484874</v>
      </c>
      <c r="F21" s="57">
        <v>17.221706662</v>
      </c>
      <c r="G21" s="57">
        <v>15.027762229</v>
      </c>
      <c r="H21" s="128"/>
      <c r="I21" s="128"/>
      <c r="J21" s="128"/>
      <c r="K21" s="128"/>
      <c r="L21" s="128"/>
      <c r="M21" s="128"/>
      <c r="N21" s="128"/>
      <c r="O21" s="128"/>
      <c r="P21" s="129">
        <f t="shared" si="1"/>
        <v>57.250676513</v>
      </c>
    </row>
    <row r="22" spans="1:16" ht="21.75" customHeight="1" thickBot="1">
      <c r="A22" s="123"/>
      <c r="B22" s="134"/>
      <c r="C22" s="131" t="s">
        <v>93</v>
      </c>
      <c r="D22" s="55">
        <v>8.450003044999999</v>
      </c>
      <c r="E22" s="55">
        <v>8.038088369</v>
      </c>
      <c r="F22" s="55">
        <v>9.990134479</v>
      </c>
      <c r="G22" s="55">
        <v>8.683541358000001</v>
      </c>
      <c r="H22" s="132"/>
      <c r="I22" s="132"/>
      <c r="J22" s="132"/>
      <c r="K22" s="132"/>
      <c r="L22" s="132"/>
      <c r="M22" s="132"/>
      <c r="N22" s="132"/>
      <c r="O22" s="132"/>
      <c r="P22" s="133">
        <f t="shared" si="1"/>
        <v>35.161767251</v>
      </c>
    </row>
    <row r="23" spans="1:16" ht="51" customHeight="1">
      <c r="A23" s="123"/>
      <c r="B23" s="122" t="s">
        <v>221</v>
      </c>
      <c r="C23" s="106" t="s">
        <v>95</v>
      </c>
      <c r="D23" s="141">
        <v>740.375</v>
      </c>
      <c r="E23" s="141">
        <v>648.508</v>
      </c>
      <c r="F23" s="141">
        <v>814.172</v>
      </c>
      <c r="G23" s="141">
        <v>747.938</v>
      </c>
      <c r="H23" s="54"/>
      <c r="I23" s="54"/>
      <c r="J23" s="54"/>
      <c r="K23" s="54"/>
      <c r="L23" s="54"/>
      <c r="M23" s="54"/>
      <c r="N23" s="54"/>
      <c r="O23" s="54"/>
      <c r="P23" s="135">
        <f t="shared" si="1"/>
        <v>2950.9930000000004</v>
      </c>
    </row>
    <row r="24" spans="1:16" ht="51" customHeight="1" thickBot="1">
      <c r="A24" s="123"/>
      <c r="B24" s="124"/>
      <c r="C24" s="107" t="s">
        <v>96</v>
      </c>
      <c r="D24" s="142">
        <v>4332.3820878</v>
      </c>
      <c r="E24" s="142">
        <v>3828.50013876</v>
      </c>
      <c r="F24" s="142">
        <v>5164.868868120001</v>
      </c>
      <c r="G24" s="142">
        <v>4496.29487895</v>
      </c>
      <c r="H24" s="136"/>
      <c r="I24" s="136"/>
      <c r="J24" s="136"/>
      <c r="K24" s="136"/>
      <c r="L24" s="136"/>
      <c r="M24" s="136"/>
      <c r="N24" s="136"/>
      <c r="O24" s="136"/>
      <c r="P24" s="137">
        <f t="shared" si="1"/>
        <v>17822.04597363</v>
      </c>
    </row>
    <row r="25" spans="1:16" ht="51" customHeight="1">
      <c r="A25" s="123"/>
      <c r="B25" s="124"/>
      <c r="C25" s="106" t="s">
        <v>97</v>
      </c>
      <c r="D25" s="143">
        <v>7.744</v>
      </c>
      <c r="E25" s="143">
        <v>7.168</v>
      </c>
      <c r="F25" s="143">
        <v>8.977</v>
      </c>
      <c r="G25" s="143">
        <v>8.189</v>
      </c>
      <c r="H25" s="138"/>
      <c r="I25" s="138"/>
      <c r="J25" s="138"/>
      <c r="K25" s="138"/>
      <c r="L25" s="138"/>
      <c r="M25" s="138"/>
      <c r="N25" s="138"/>
      <c r="O25" s="138"/>
      <c r="P25" s="135">
        <f t="shared" si="1"/>
        <v>32.078</v>
      </c>
    </row>
    <row r="26" spans="1:16" ht="51" customHeight="1" thickBot="1">
      <c r="A26" s="123"/>
      <c r="B26" s="124"/>
      <c r="C26" s="107" t="s">
        <v>98</v>
      </c>
      <c r="D26" s="144">
        <v>101.402548952892</v>
      </c>
      <c r="E26" s="144">
        <v>90.64048247076</v>
      </c>
      <c r="F26" s="144">
        <v>130.24373986941902</v>
      </c>
      <c r="G26" s="144">
        <v>109.325178142545</v>
      </c>
      <c r="H26" s="136"/>
      <c r="I26" s="136"/>
      <c r="J26" s="136"/>
      <c r="K26" s="136"/>
      <c r="L26" s="136"/>
      <c r="M26" s="136"/>
      <c r="N26" s="136"/>
      <c r="O26" s="136"/>
      <c r="P26" s="137">
        <f t="shared" si="1"/>
        <v>431.611949435616</v>
      </c>
    </row>
    <row r="27" spans="1:16" ht="61.5" customHeight="1">
      <c r="A27" s="123"/>
      <c r="B27" s="124"/>
      <c r="C27" s="106" t="s">
        <v>99</v>
      </c>
      <c r="D27" s="139">
        <v>0.242</v>
      </c>
      <c r="E27" s="139">
        <v>0.231</v>
      </c>
      <c r="F27" s="139">
        <v>0.286</v>
      </c>
      <c r="G27" s="139">
        <v>0.276</v>
      </c>
      <c r="H27" s="139"/>
      <c r="I27" s="139"/>
      <c r="J27" s="139"/>
      <c r="K27" s="139"/>
      <c r="L27" s="139"/>
      <c r="M27" s="139"/>
      <c r="N27" s="139"/>
      <c r="O27" s="139"/>
      <c r="P27" s="135">
        <f t="shared" si="1"/>
        <v>1.035</v>
      </c>
    </row>
    <row r="28" spans="1:16" ht="51" customHeight="1" thickBot="1">
      <c r="A28" s="140"/>
      <c r="B28" s="134"/>
      <c r="C28" s="107" t="s">
        <v>100</v>
      </c>
      <c r="D28" s="145">
        <v>5.661170448566</v>
      </c>
      <c r="E28" s="145">
        <v>4.5593638377</v>
      </c>
      <c r="F28" s="145">
        <v>3.9944687090190008</v>
      </c>
      <c r="G28" s="145">
        <v>6.041215018002999</v>
      </c>
      <c r="H28" s="136"/>
      <c r="I28" s="136"/>
      <c r="J28" s="136"/>
      <c r="K28" s="136"/>
      <c r="L28" s="136"/>
      <c r="M28" s="136"/>
      <c r="N28" s="136"/>
      <c r="O28" s="136"/>
      <c r="P28" s="137">
        <f t="shared" si="1"/>
        <v>20.256218013288</v>
      </c>
    </row>
  </sheetData>
  <sheetProtection/>
  <mergeCells count="4">
    <mergeCell ref="D5:P5"/>
    <mergeCell ref="B7:B22"/>
    <mergeCell ref="A7:A28"/>
    <mergeCell ref="B23:B28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7.28125" style="1" customWidth="1"/>
    <col min="3" max="3" width="11.8515625" style="1" customWidth="1"/>
    <col min="4" max="4" width="16.8515625" style="15" customWidth="1"/>
    <col min="5" max="5" width="8.8515625" style="60" bestFit="1" customWidth="1"/>
    <col min="6" max="6" width="8.57421875" style="60" bestFit="1" customWidth="1"/>
    <col min="7" max="9" width="8.8515625" style="60" bestFit="1" customWidth="1"/>
    <col min="10" max="10" width="8.57421875" style="60" bestFit="1" customWidth="1"/>
    <col min="11" max="12" width="8.8515625" style="60" bestFit="1" customWidth="1"/>
    <col min="13" max="14" width="8.57421875" style="60" bestFit="1" customWidth="1"/>
    <col min="15" max="15" width="8.28125" style="60" bestFit="1" customWidth="1"/>
    <col min="16" max="16" width="8.57421875" style="60" bestFit="1" customWidth="1"/>
    <col min="17" max="17" width="9.140625" style="60" customWidth="1"/>
    <col min="18" max="16384" width="9.140625" style="1" customWidth="1"/>
  </cols>
  <sheetData>
    <row r="1" spans="1:4" ht="18.75">
      <c r="A1" s="2" t="s">
        <v>196</v>
      </c>
      <c r="D1" s="13"/>
    </row>
    <row r="2" ht="12.75">
      <c r="A2" s="1" t="s">
        <v>0</v>
      </c>
    </row>
    <row r="3" ht="9.75" customHeight="1" thickBot="1"/>
    <row r="4" spans="5:16" ht="15" customHeight="1" thickBot="1">
      <c r="E4" s="83">
        <v>2010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5:16" ht="75" thickBot="1">
      <c r="E5" s="43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</row>
    <row r="6" spans="1:16" ht="22.5">
      <c r="A6" s="146" t="s">
        <v>101</v>
      </c>
      <c r="B6" s="147"/>
      <c r="C6" s="148"/>
      <c r="D6" s="149" t="s">
        <v>102</v>
      </c>
      <c r="E6" s="37">
        <v>1654</v>
      </c>
      <c r="F6" s="37">
        <v>1394</v>
      </c>
      <c r="G6" s="37">
        <v>0</v>
      </c>
      <c r="H6" s="37">
        <v>1813</v>
      </c>
      <c r="I6" s="37"/>
      <c r="J6" s="37"/>
      <c r="K6" s="37"/>
      <c r="L6" s="37"/>
      <c r="M6" s="37"/>
      <c r="N6" s="37"/>
      <c r="O6" s="37"/>
      <c r="P6" s="37"/>
    </row>
    <row r="7" spans="1:16" ht="22.5">
      <c r="A7" s="150"/>
      <c r="B7" s="151"/>
      <c r="C7" s="152"/>
      <c r="D7" s="153" t="s">
        <v>103</v>
      </c>
      <c r="E7" s="38">
        <v>776</v>
      </c>
      <c r="F7" s="38">
        <v>784</v>
      </c>
      <c r="G7" s="38">
        <v>815</v>
      </c>
      <c r="H7" s="38">
        <v>1660</v>
      </c>
      <c r="I7" s="38"/>
      <c r="J7" s="38"/>
      <c r="K7" s="38"/>
      <c r="L7" s="38"/>
      <c r="M7" s="38"/>
      <c r="N7" s="38"/>
      <c r="O7" s="38"/>
      <c r="P7" s="38"/>
    </row>
    <row r="8" spans="1:16" s="4" customFormat="1" ht="57" thickBot="1">
      <c r="A8" s="154"/>
      <c r="B8" s="155"/>
      <c r="C8" s="156"/>
      <c r="D8" s="157" t="s">
        <v>104</v>
      </c>
      <c r="E8" s="39">
        <v>44636</v>
      </c>
      <c r="F8" s="39">
        <v>45246</v>
      </c>
      <c r="G8" s="39">
        <v>44431</v>
      </c>
      <c r="H8" s="39">
        <v>44584</v>
      </c>
      <c r="I8" s="39"/>
      <c r="J8" s="39"/>
      <c r="K8" s="39"/>
      <c r="L8" s="39"/>
      <c r="M8" s="39"/>
      <c r="N8" s="39"/>
      <c r="O8" s="39"/>
      <c r="P8" s="39"/>
    </row>
    <row r="9" spans="1:16" s="5" customFormat="1" ht="22.5">
      <c r="A9" s="158" t="s">
        <v>105</v>
      </c>
      <c r="B9" s="159" t="s">
        <v>106</v>
      </c>
      <c r="C9" s="160" t="s">
        <v>107</v>
      </c>
      <c r="D9" s="149" t="s">
        <v>102</v>
      </c>
      <c r="E9" s="37">
        <v>6</v>
      </c>
      <c r="F9" s="37">
        <v>91</v>
      </c>
      <c r="G9" s="37">
        <v>0</v>
      </c>
      <c r="H9" s="37">
        <v>111</v>
      </c>
      <c r="I9" s="37"/>
      <c r="J9" s="37"/>
      <c r="K9" s="37"/>
      <c r="L9" s="37"/>
      <c r="M9" s="37"/>
      <c r="N9" s="37"/>
      <c r="O9" s="37"/>
      <c r="P9" s="37"/>
    </row>
    <row r="10" spans="1:16" s="5" customFormat="1" ht="22.5">
      <c r="A10" s="161"/>
      <c r="B10" s="162"/>
      <c r="C10" s="163"/>
      <c r="D10" s="153" t="s">
        <v>103</v>
      </c>
      <c r="E10" s="38">
        <v>85</v>
      </c>
      <c r="F10" s="38">
        <v>25</v>
      </c>
      <c r="G10" s="38">
        <v>42</v>
      </c>
      <c r="H10" s="38">
        <v>6</v>
      </c>
      <c r="I10" s="38"/>
      <c r="J10" s="38"/>
      <c r="K10" s="38"/>
      <c r="L10" s="38"/>
      <c r="M10" s="38"/>
      <c r="N10" s="38"/>
      <c r="O10" s="38"/>
      <c r="P10" s="38"/>
    </row>
    <row r="11" spans="1:16" s="5" customFormat="1" ht="57" thickBot="1">
      <c r="A11" s="161"/>
      <c r="B11" s="162"/>
      <c r="C11" s="164"/>
      <c r="D11" s="157" t="s">
        <v>104</v>
      </c>
      <c r="E11" s="39">
        <v>74.2</v>
      </c>
      <c r="F11" s="39">
        <v>140.2</v>
      </c>
      <c r="G11" s="39">
        <v>98.2</v>
      </c>
      <c r="H11" s="39">
        <v>203.2</v>
      </c>
      <c r="I11" s="39"/>
      <c r="J11" s="39"/>
      <c r="K11" s="39"/>
      <c r="L11" s="39"/>
      <c r="M11" s="39"/>
      <c r="N11" s="39"/>
      <c r="O11" s="39"/>
      <c r="P11" s="39"/>
    </row>
    <row r="12" spans="1:16" s="5" customFormat="1" ht="22.5">
      <c r="A12" s="161"/>
      <c r="B12" s="162"/>
      <c r="C12" s="160" t="s">
        <v>108</v>
      </c>
      <c r="D12" s="149" t="s">
        <v>102</v>
      </c>
      <c r="E12" s="37">
        <v>192</v>
      </c>
      <c r="F12" s="37">
        <v>276</v>
      </c>
      <c r="G12" s="37">
        <v>0</v>
      </c>
      <c r="H12" s="37">
        <v>342</v>
      </c>
      <c r="I12" s="37"/>
      <c r="J12" s="37"/>
      <c r="K12" s="37"/>
      <c r="L12" s="37"/>
      <c r="M12" s="37"/>
      <c r="N12" s="37"/>
      <c r="O12" s="37"/>
      <c r="P12" s="37"/>
    </row>
    <row r="13" spans="1:16" s="5" customFormat="1" ht="22.5">
      <c r="A13" s="161"/>
      <c r="B13" s="162"/>
      <c r="C13" s="163"/>
      <c r="D13" s="153" t="s">
        <v>103</v>
      </c>
      <c r="E13" s="38">
        <v>227</v>
      </c>
      <c r="F13" s="38">
        <v>340</v>
      </c>
      <c r="G13" s="38">
        <v>194</v>
      </c>
      <c r="H13" s="38">
        <v>350</v>
      </c>
      <c r="I13" s="38"/>
      <c r="J13" s="38"/>
      <c r="K13" s="38"/>
      <c r="L13" s="38"/>
      <c r="M13" s="38"/>
      <c r="N13" s="38"/>
      <c r="O13" s="38"/>
      <c r="P13" s="38"/>
    </row>
    <row r="14" spans="1:16" s="5" customFormat="1" ht="57" thickBot="1">
      <c r="A14" s="161"/>
      <c r="B14" s="162"/>
      <c r="C14" s="164"/>
      <c r="D14" s="157" t="s">
        <v>104</v>
      </c>
      <c r="E14" s="39">
        <v>1496</v>
      </c>
      <c r="F14" s="39">
        <v>1432</v>
      </c>
      <c r="G14" s="39">
        <v>1238</v>
      </c>
      <c r="H14" s="39">
        <v>1230</v>
      </c>
      <c r="I14" s="39"/>
      <c r="J14" s="39"/>
      <c r="K14" s="39"/>
      <c r="L14" s="39"/>
      <c r="M14" s="39"/>
      <c r="N14" s="39"/>
      <c r="O14" s="39"/>
      <c r="P14" s="39"/>
    </row>
    <row r="15" spans="1:16" s="5" customFormat="1" ht="22.5">
      <c r="A15" s="161"/>
      <c r="B15" s="162"/>
      <c r="C15" s="160" t="s">
        <v>109</v>
      </c>
      <c r="D15" s="149" t="s">
        <v>102</v>
      </c>
      <c r="E15" s="37">
        <v>172</v>
      </c>
      <c r="F15" s="37">
        <v>144</v>
      </c>
      <c r="G15" s="37">
        <v>0</v>
      </c>
      <c r="H15" s="37">
        <v>119</v>
      </c>
      <c r="I15" s="37"/>
      <c r="J15" s="37"/>
      <c r="K15" s="37"/>
      <c r="L15" s="37"/>
      <c r="M15" s="37"/>
      <c r="N15" s="37"/>
      <c r="O15" s="37"/>
      <c r="P15" s="37"/>
    </row>
    <row r="16" spans="1:16" s="5" customFormat="1" ht="22.5">
      <c r="A16" s="161"/>
      <c r="B16" s="162"/>
      <c r="C16" s="163"/>
      <c r="D16" s="153" t="s">
        <v>103</v>
      </c>
      <c r="E16" s="38">
        <v>143</v>
      </c>
      <c r="F16" s="38">
        <v>250</v>
      </c>
      <c r="G16" s="38">
        <v>216</v>
      </c>
      <c r="H16" s="38">
        <v>60</v>
      </c>
      <c r="I16" s="38"/>
      <c r="J16" s="38"/>
      <c r="K16" s="38"/>
      <c r="L16" s="38"/>
      <c r="M16" s="38"/>
      <c r="N16" s="38"/>
      <c r="O16" s="38"/>
      <c r="P16" s="38"/>
    </row>
    <row r="17" spans="1:16" s="5" customFormat="1" ht="57" thickBot="1">
      <c r="A17" s="161"/>
      <c r="B17" s="162"/>
      <c r="C17" s="164"/>
      <c r="D17" s="157" t="s">
        <v>104</v>
      </c>
      <c r="E17" s="39">
        <v>2170.2</v>
      </c>
      <c r="F17" s="39">
        <v>2064.2</v>
      </c>
      <c r="G17" s="39">
        <v>1848.2</v>
      </c>
      <c r="H17" s="39">
        <v>1907.2</v>
      </c>
      <c r="I17" s="39"/>
      <c r="J17" s="39"/>
      <c r="K17" s="39"/>
      <c r="L17" s="39"/>
      <c r="M17" s="39"/>
      <c r="N17" s="39"/>
      <c r="O17" s="39"/>
      <c r="P17" s="39"/>
    </row>
    <row r="18" spans="1:16" s="5" customFormat="1" ht="22.5">
      <c r="A18" s="161"/>
      <c r="B18" s="162"/>
      <c r="C18" s="160" t="s">
        <v>110</v>
      </c>
      <c r="D18" s="149" t="s">
        <v>102</v>
      </c>
      <c r="E18" s="37">
        <v>182</v>
      </c>
      <c r="F18" s="37">
        <v>137</v>
      </c>
      <c r="G18" s="37">
        <v>0</v>
      </c>
      <c r="H18" s="37">
        <v>170</v>
      </c>
      <c r="I18" s="37"/>
      <c r="J18" s="37"/>
      <c r="K18" s="37"/>
      <c r="L18" s="37"/>
      <c r="M18" s="37"/>
      <c r="N18" s="37"/>
      <c r="O18" s="37"/>
      <c r="P18" s="37"/>
    </row>
    <row r="19" spans="1:16" s="5" customFormat="1" ht="22.5">
      <c r="A19" s="161"/>
      <c r="B19" s="162"/>
      <c r="C19" s="163"/>
      <c r="D19" s="153" t="s">
        <v>103</v>
      </c>
      <c r="E19" s="38">
        <v>66</v>
      </c>
      <c r="F19" s="38">
        <v>16</v>
      </c>
      <c r="G19" s="38">
        <v>10</v>
      </c>
      <c r="H19" s="38">
        <v>61</v>
      </c>
      <c r="I19" s="38"/>
      <c r="J19" s="38"/>
      <c r="K19" s="38"/>
      <c r="L19" s="38"/>
      <c r="M19" s="38"/>
      <c r="N19" s="38"/>
      <c r="O19" s="38"/>
      <c r="P19" s="38"/>
    </row>
    <row r="20" spans="1:16" s="5" customFormat="1" ht="57" thickBot="1">
      <c r="A20" s="161"/>
      <c r="B20" s="162"/>
      <c r="C20" s="164"/>
      <c r="D20" s="157" t="s">
        <v>104</v>
      </c>
      <c r="E20" s="39">
        <v>3104.8</v>
      </c>
      <c r="F20" s="39">
        <v>3225.8</v>
      </c>
      <c r="G20" s="39">
        <v>3215.8</v>
      </c>
      <c r="H20" s="39">
        <v>3324.8</v>
      </c>
      <c r="I20" s="39"/>
      <c r="J20" s="39"/>
      <c r="K20" s="39"/>
      <c r="L20" s="39"/>
      <c r="M20" s="39"/>
      <c r="N20" s="39"/>
      <c r="O20" s="39"/>
      <c r="P20" s="39"/>
    </row>
    <row r="21" spans="1:16" s="5" customFormat="1" ht="22.5">
      <c r="A21" s="161"/>
      <c r="B21" s="162"/>
      <c r="C21" s="160" t="s">
        <v>205</v>
      </c>
      <c r="D21" s="149" t="s">
        <v>102</v>
      </c>
      <c r="E21" s="37">
        <v>1102</v>
      </c>
      <c r="F21" s="37">
        <v>746</v>
      </c>
      <c r="G21" s="37">
        <v>0</v>
      </c>
      <c r="H21" s="37">
        <v>1071</v>
      </c>
      <c r="I21" s="37"/>
      <c r="J21" s="37"/>
      <c r="K21" s="37"/>
      <c r="L21" s="37"/>
      <c r="M21" s="37"/>
      <c r="N21" s="37"/>
      <c r="O21" s="37"/>
      <c r="P21" s="37"/>
    </row>
    <row r="22" spans="1:16" s="5" customFormat="1" ht="22.5">
      <c r="A22" s="161"/>
      <c r="B22" s="162"/>
      <c r="C22" s="163"/>
      <c r="D22" s="153" t="s">
        <v>103</v>
      </c>
      <c r="E22" s="38">
        <v>255</v>
      </c>
      <c r="F22" s="38">
        <v>153</v>
      </c>
      <c r="G22" s="38">
        <v>353</v>
      </c>
      <c r="H22" s="38">
        <v>1183</v>
      </c>
      <c r="I22" s="38"/>
      <c r="J22" s="38"/>
      <c r="K22" s="38"/>
      <c r="L22" s="38"/>
      <c r="M22" s="38"/>
      <c r="N22" s="38"/>
      <c r="O22" s="38"/>
      <c r="P22" s="38"/>
    </row>
    <row r="23" spans="1:16" s="5" customFormat="1" ht="57" thickBot="1">
      <c r="A23" s="161"/>
      <c r="B23" s="162"/>
      <c r="C23" s="164"/>
      <c r="D23" s="157" t="s">
        <v>104</v>
      </c>
      <c r="E23" s="39">
        <v>37790.8</v>
      </c>
      <c r="F23" s="39">
        <v>38383.8</v>
      </c>
      <c r="G23" s="39">
        <v>38030.8</v>
      </c>
      <c r="H23" s="39">
        <v>37918.8</v>
      </c>
      <c r="I23" s="39"/>
      <c r="J23" s="39"/>
      <c r="K23" s="39"/>
      <c r="L23" s="39"/>
      <c r="M23" s="39"/>
      <c r="N23" s="39"/>
      <c r="O23" s="39"/>
      <c r="P23" s="39"/>
    </row>
    <row r="24" spans="1:16" s="5" customFormat="1" ht="33.75">
      <c r="A24" s="161"/>
      <c r="B24" s="158" t="s">
        <v>111</v>
      </c>
      <c r="C24" s="165" t="s">
        <v>112</v>
      </c>
      <c r="D24" s="149" t="s">
        <v>138</v>
      </c>
      <c r="E24" s="37">
        <v>9685</v>
      </c>
      <c r="F24" s="37">
        <v>10015</v>
      </c>
      <c r="G24" s="37">
        <v>9947</v>
      </c>
      <c r="H24" s="37">
        <v>10068</v>
      </c>
      <c r="I24" s="37"/>
      <c r="J24" s="37"/>
      <c r="K24" s="37"/>
      <c r="L24" s="37"/>
      <c r="M24" s="37"/>
      <c r="N24" s="37"/>
      <c r="O24" s="37"/>
      <c r="P24" s="37"/>
    </row>
    <row r="25" spans="1:16" s="5" customFormat="1" ht="23.25" thickBot="1">
      <c r="A25" s="161"/>
      <c r="B25" s="161"/>
      <c r="C25" s="166"/>
      <c r="D25" s="157" t="s">
        <v>139</v>
      </c>
      <c r="E25" s="167">
        <v>21.697732771753742</v>
      </c>
      <c r="F25" s="167">
        <v>22.134553330681165</v>
      </c>
      <c r="G25" s="167">
        <v>22.387522225473205</v>
      </c>
      <c r="H25" s="167">
        <v>22.582092230396555</v>
      </c>
      <c r="I25" s="167"/>
      <c r="J25" s="167"/>
      <c r="K25" s="167"/>
      <c r="L25" s="167"/>
      <c r="M25" s="167"/>
      <c r="N25" s="167"/>
      <c r="O25" s="167"/>
      <c r="P25" s="167"/>
    </row>
    <row r="26" spans="1:16" s="5" customFormat="1" ht="33.75">
      <c r="A26" s="161"/>
      <c r="B26" s="161"/>
      <c r="C26" s="165" t="s">
        <v>113</v>
      </c>
      <c r="D26" s="149" t="s">
        <v>138</v>
      </c>
      <c r="E26" s="37">
        <v>27581</v>
      </c>
      <c r="F26" s="37">
        <v>27775</v>
      </c>
      <c r="G26" s="37">
        <v>27093</v>
      </c>
      <c r="H26" s="37">
        <v>26927</v>
      </c>
      <c r="I26" s="37"/>
      <c r="J26" s="37"/>
      <c r="K26" s="37"/>
      <c r="L26" s="37"/>
      <c r="M26" s="37"/>
      <c r="N26" s="37"/>
      <c r="O26" s="37"/>
      <c r="P26" s="37"/>
    </row>
    <row r="27" spans="1:16" s="5" customFormat="1" ht="23.25" thickBot="1">
      <c r="A27" s="161"/>
      <c r="B27" s="161"/>
      <c r="C27" s="166"/>
      <c r="D27" s="157" t="s">
        <v>139</v>
      </c>
      <c r="E27" s="167">
        <v>61.79093108701497</v>
      </c>
      <c r="F27" s="167">
        <v>61.38664191309729</v>
      </c>
      <c r="G27" s="167">
        <v>60.977695752965275</v>
      </c>
      <c r="H27" s="167">
        <v>60.39610622644895</v>
      </c>
      <c r="I27" s="167"/>
      <c r="J27" s="167"/>
      <c r="K27" s="167"/>
      <c r="L27" s="167"/>
      <c r="M27" s="167"/>
      <c r="N27" s="167"/>
      <c r="O27" s="167"/>
      <c r="P27" s="167"/>
    </row>
    <row r="28" spans="1:16" s="5" customFormat="1" ht="33.75">
      <c r="A28" s="161"/>
      <c r="B28" s="161"/>
      <c r="C28" s="165" t="s">
        <v>114</v>
      </c>
      <c r="D28" s="149" t="s">
        <v>138</v>
      </c>
      <c r="E28" s="37">
        <v>129</v>
      </c>
      <c r="F28" s="37">
        <v>130</v>
      </c>
      <c r="G28" s="37">
        <v>135</v>
      </c>
      <c r="H28" s="37">
        <v>135</v>
      </c>
      <c r="I28" s="37"/>
      <c r="J28" s="37"/>
      <c r="K28" s="37"/>
      <c r="L28" s="37"/>
      <c r="M28" s="37"/>
      <c r="N28" s="37"/>
      <c r="O28" s="37"/>
      <c r="P28" s="37"/>
    </row>
    <row r="29" spans="1:16" s="5" customFormat="1" ht="23.25" thickBot="1">
      <c r="A29" s="161"/>
      <c r="B29" s="161"/>
      <c r="C29" s="166"/>
      <c r="D29" s="157" t="s">
        <v>139</v>
      </c>
      <c r="E29" s="167">
        <v>0.289004391074469</v>
      </c>
      <c r="F29" s="167">
        <v>0.2873182159748928</v>
      </c>
      <c r="G29" s="167">
        <v>0.303841912178434</v>
      </c>
      <c r="H29" s="167">
        <v>0.30279921047909564</v>
      </c>
      <c r="I29" s="167"/>
      <c r="J29" s="167"/>
      <c r="K29" s="167"/>
      <c r="L29" s="167"/>
      <c r="M29" s="167"/>
      <c r="N29" s="167"/>
      <c r="O29" s="167"/>
      <c r="P29" s="167"/>
    </row>
    <row r="30" spans="1:16" s="5" customFormat="1" ht="33.75">
      <c r="A30" s="161"/>
      <c r="B30" s="161"/>
      <c r="C30" s="168" t="s">
        <v>115</v>
      </c>
      <c r="D30" s="149" t="s">
        <v>138</v>
      </c>
      <c r="E30" s="37">
        <v>5977</v>
      </c>
      <c r="F30" s="37">
        <v>5927</v>
      </c>
      <c r="G30" s="37">
        <v>5883</v>
      </c>
      <c r="H30" s="37">
        <v>6041</v>
      </c>
      <c r="I30" s="37"/>
      <c r="J30" s="37"/>
      <c r="K30" s="37"/>
      <c r="L30" s="37"/>
      <c r="M30" s="37"/>
      <c r="N30" s="37"/>
      <c r="O30" s="37"/>
      <c r="P30" s="37"/>
    </row>
    <row r="31" spans="1:16" s="5" customFormat="1" ht="23.25" thickBot="1">
      <c r="A31" s="161"/>
      <c r="B31" s="161"/>
      <c r="C31" s="169"/>
      <c r="D31" s="157" t="s">
        <v>139</v>
      </c>
      <c r="E31" s="170">
        <v>13.390536786450399</v>
      </c>
      <c r="F31" s="170">
        <v>13.099500508332229</v>
      </c>
      <c r="G31" s="170">
        <v>13.240755328486866</v>
      </c>
      <c r="H31" s="170">
        <v>13.549703929660865</v>
      </c>
      <c r="I31" s="170"/>
      <c r="J31" s="170"/>
      <c r="K31" s="170"/>
      <c r="L31" s="170"/>
      <c r="M31" s="170"/>
      <c r="N31" s="170"/>
      <c r="O31" s="170"/>
      <c r="P31" s="170"/>
    </row>
    <row r="32" spans="1:16" s="5" customFormat="1" ht="33.75">
      <c r="A32" s="161"/>
      <c r="B32" s="161"/>
      <c r="C32" s="165" t="s">
        <v>116</v>
      </c>
      <c r="D32" s="149" t="s">
        <v>138</v>
      </c>
      <c r="E32" s="37">
        <v>1264</v>
      </c>
      <c r="F32" s="37">
        <v>1399</v>
      </c>
      <c r="G32" s="37">
        <v>1373</v>
      </c>
      <c r="H32" s="37">
        <v>1413</v>
      </c>
      <c r="I32" s="37"/>
      <c r="J32" s="37"/>
      <c r="K32" s="37"/>
      <c r="L32" s="37"/>
      <c r="M32" s="37"/>
      <c r="N32" s="37"/>
      <c r="O32" s="37"/>
      <c r="P32" s="37"/>
    </row>
    <row r="33" spans="1:16" s="5" customFormat="1" ht="23.25" thickBot="1">
      <c r="A33" s="161"/>
      <c r="B33" s="161"/>
      <c r="C33" s="171"/>
      <c r="D33" s="157" t="s">
        <v>139</v>
      </c>
      <c r="E33" s="167">
        <v>2.8317949637064252</v>
      </c>
      <c r="F33" s="167">
        <v>3.0919860319144234</v>
      </c>
      <c r="G33" s="167">
        <v>3.090184780896221</v>
      </c>
      <c r="H33" s="167">
        <v>3.1692984030145346</v>
      </c>
      <c r="I33" s="167"/>
      <c r="J33" s="167"/>
      <c r="K33" s="167"/>
      <c r="L33" s="167"/>
      <c r="M33" s="167"/>
      <c r="N33" s="167"/>
      <c r="O33" s="167"/>
      <c r="P33" s="167"/>
    </row>
    <row r="34" spans="1:16" s="5" customFormat="1" ht="12" thickBot="1">
      <c r="A34" s="172"/>
      <c r="B34" s="172"/>
      <c r="C34" s="173" t="s">
        <v>82</v>
      </c>
      <c r="D34" s="174"/>
      <c r="E34" s="102">
        <v>44636</v>
      </c>
      <c r="F34" s="102">
        <v>45246</v>
      </c>
      <c r="G34" s="102">
        <v>44431</v>
      </c>
      <c r="H34" s="102">
        <v>44584</v>
      </c>
      <c r="I34" s="102"/>
      <c r="J34" s="102"/>
      <c r="K34" s="102"/>
      <c r="L34" s="102"/>
      <c r="M34" s="102"/>
      <c r="N34" s="102"/>
      <c r="O34" s="102"/>
      <c r="P34" s="102"/>
    </row>
    <row r="36" spans="1:17" ht="54.75" customHeight="1">
      <c r="A36" s="96" t="s">
        <v>158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ht="12.75">
      <c r="A37" s="1" t="s">
        <v>0</v>
      </c>
    </row>
    <row r="38" ht="13.5" thickBot="1"/>
    <row r="39" spans="5:16" ht="13.5" thickBot="1">
      <c r="E39" s="83">
        <v>2010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5:16" ht="75" thickBot="1">
      <c r="E40" s="43" t="s">
        <v>1</v>
      </c>
      <c r="F40" s="43" t="s">
        <v>2</v>
      </c>
      <c r="G40" s="43" t="s">
        <v>3</v>
      </c>
      <c r="H40" s="43" t="s">
        <v>4</v>
      </c>
      <c r="I40" s="43" t="s">
        <v>5</v>
      </c>
      <c r="J40" s="43" t="s">
        <v>6</v>
      </c>
      <c r="K40" s="43" t="s">
        <v>7</v>
      </c>
      <c r="L40" s="43" t="s">
        <v>8</v>
      </c>
      <c r="M40" s="43" t="s">
        <v>9</v>
      </c>
      <c r="N40" s="43" t="s">
        <v>10</v>
      </c>
      <c r="O40" s="43" t="s">
        <v>11</v>
      </c>
      <c r="P40" s="43" t="s">
        <v>12</v>
      </c>
    </row>
    <row r="41" spans="1:16" ht="21" customHeight="1">
      <c r="A41" s="175" t="s">
        <v>117</v>
      </c>
      <c r="B41" s="176" t="s">
        <v>118</v>
      </c>
      <c r="C41" s="177"/>
      <c r="D41" s="177"/>
      <c r="E41" s="178">
        <v>4.46</v>
      </c>
      <c r="F41" s="178">
        <v>4.39</v>
      </c>
      <c r="G41" s="178"/>
      <c r="H41" s="178">
        <v>4.26</v>
      </c>
      <c r="I41" s="178"/>
      <c r="J41" s="178"/>
      <c r="K41" s="178"/>
      <c r="L41" s="178"/>
      <c r="M41" s="178"/>
      <c r="N41" s="178"/>
      <c r="O41" s="178"/>
      <c r="P41" s="178"/>
    </row>
    <row r="42" spans="1:16" ht="21" customHeight="1" thickBot="1">
      <c r="A42" s="179"/>
      <c r="B42" s="180" t="s">
        <v>119</v>
      </c>
      <c r="C42" s="181"/>
      <c r="D42" s="181"/>
      <c r="E42" s="182">
        <v>4.51</v>
      </c>
      <c r="F42" s="182">
        <v>4.44</v>
      </c>
      <c r="G42" s="182"/>
      <c r="H42" s="182">
        <v>4.31</v>
      </c>
      <c r="I42" s="182"/>
      <c r="J42" s="182"/>
      <c r="K42" s="182"/>
      <c r="L42" s="182"/>
      <c r="M42" s="182"/>
      <c r="N42" s="182"/>
      <c r="O42" s="182"/>
      <c r="P42" s="182"/>
    </row>
    <row r="43" spans="1:16" ht="20.25" customHeight="1">
      <c r="A43" s="175" t="s">
        <v>120</v>
      </c>
      <c r="B43" s="176" t="s">
        <v>118</v>
      </c>
      <c r="C43" s="177"/>
      <c r="D43" s="177"/>
      <c r="E43" s="178">
        <v>5.46</v>
      </c>
      <c r="F43" s="178">
        <v>5.35</v>
      </c>
      <c r="G43" s="178"/>
      <c r="H43" s="178">
        <v>5.19</v>
      </c>
      <c r="I43" s="178"/>
      <c r="J43" s="178"/>
      <c r="K43" s="178"/>
      <c r="L43" s="178"/>
      <c r="M43" s="178"/>
      <c r="N43" s="178"/>
      <c r="O43" s="178"/>
      <c r="P43" s="178"/>
    </row>
    <row r="44" spans="1:16" ht="20.25" customHeight="1" thickBot="1">
      <c r="A44" s="179"/>
      <c r="B44" s="180" t="s">
        <v>119</v>
      </c>
      <c r="C44" s="181"/>
      <c r="D44" s="181"/>
      <c r="E44" s="182">
        <v>5.61</v>
      </c>
      <c r="F44" s="182">
        <v>5.5</v>
      </c>
      <c r="G44" s="182"/>
      <c r="H44" s="182">
        <v>5.33</v>
      </c>
      <c r="I44" s="182"/>
      <c r="J44" s="182"/>
      <c r="K44" s="182"/>
      <c r="L44" s="182"/>
      <c r="M44" s="182"/>
      <c r="N44" s="182"/>
      <c r="O44" s="182"/>
      <c r="P44" s="182"/>
    </row>
    <row r="45" spans="1:16" ht="22.5" customHeight="1">
      <c r="A45" s="175" t="s">
        <v>121</v>
      </c>
      <c r="B45" s="176" t="s">
        <v>118</v>
      </c>
      <c r="C45" s="177"/>
      <c r="D45" s="177"/>
      <c r="E45" s="178">
        <v>5.28</v>
      </c>
      <c r="F45" s="178">
        <v>5.29</v>
      </c>
      <c r="G45" s="178"/>
      <c r="H45" s="178">
        <v>5.12</v>
      </c>
      <c r="I45" s="178"/>
      <c r="J45" s="178"/>
      <c r="K45" s="178"/>
      <c r="L45" s="178"/>
      <c r="M45" s="178"/>
      <c r="N45" s="178"/>
      <c r="O45" s="178"/>
      <c r="P45" s="178"/>
    </row>
    <row r="46" spans="1:16" ht="22.5" customHeight="1" thickBot="1">
      <c r="A46" s="179"/>
      <c r="B46" s="180" t="s">
        <v>119</v>
      </c>
      <c r="C46" s="181"/>
      <c r="D46" s="181"/>
      <c r="E46" s="182">
        <v>5.57</v>
      </c>
      <c r="F46" s="182">
        <v>5.58</v>
      </c>
      <c r="G46" s="182"/>
      <c r="H46" s="182">
        <v>5.4</v>
      </c>
      <c r="I46" s="182"/>
      <c r="J46" s="182"/>
      <c r="K46" s="182"/>
      <c r="L46" s="182"/>
      <c r="M46" s="182"/>
      <c r="N46" s="182"/>
      <c r="O46" s="182"/>
      <c r="P46" s="182"/>
    </row>
    <row r="47" spans="1:16" ht="45.75" customHeight="1" thickBot="1">
      <c r="A47" s="183" t="s">
        <v>122</v>
      </c>
      <c r="B47" s="184" t="s">
        <v>123</v>
      </c>
      <c r="C47" s="185"/>
      <c r="D47" s="185"/>
      <c r="E47" s="186">
        <v>6.18</v>
      </c>
      <c r="F47" s="186">
        <v>6.04</v>
      </c>
      <c r="G47" s="186"/>
      <c r="H47" s="186">
        <v>5.84</v>
      </c>
      <c r="I47" s="186"/>
      <c r="J47" s="186"/>
      <c r="K47" s="186"/>
      <c r="L47" s="186"/>
      <c r="M47" s="186"/>
      <c r="N47" s="186"/>
      <c r="O47" s="186"/>
      <c r="P47" s="186"/>
    </row>
    <row r="48" spans="1:16" ht="32.25" thickBot="1">
      <c r="A48" s="183" t="s">
        <v>124</v>
      </c>
      <c r="B48" s="184" t="s">
        <v>123</v>
      </c>
      <c r="C48" s="185"/>
      <c r="D48" s="185"/>
      <c r="E48" s="186">
        <v>6.98</v>
      </c>
      <c r="F48" s="186">
        <v>6.86</v>
      </c>
      <c r="G48" s="186"/>
      <c r="H48" s="186">
        <v>6.54</v>
      </c>
      <c r="I48" s="186"/>
      <c r="J48" s="186"/>
      <c r="K48" s="186"/>
      <c r="L48" s="186"/>
      <c r="M48" s="186"/>
      <c r="N48" s="186"/>
      <c r="O48" s="186"/>
      <c r="P48" s="186"/>
    </row>
    <row r="49" spans="1:16" ht="32.25" thickBot="1">
      <c r="A49" s="183" t="s">
        <v>222</v>
      </c>
      <c r="B49" s="184" t="s">
        <v>123</v>
      </c>
      <c r="C49" s="185"/>
      <c r="D49" s="185"/>
      <c r="E49" s="186">
        <v>7.54</v>
      </c>
      <c r="F49" s="186">
        <v>7.38</v>
      </c>
      <c r="G49" s="186"/>
      <c r="H49" s="186">
        <v>7</v>
      </c>
      <c r="I49" s="186"/>
      <c r="J49" s="186"/>
      <c r="K49" s="186"/>
      <c r="L49" s="186"/>
      <c r="M49" s="186"/>
      <c r="N49" s="186"/>
      <c r="O49" s="186"/>
      <c r="P49" s="186"/>
    </row>
    <row r="50" spans="1:16" ht="13.5" thickBot="1">
      <c r="A50" s="184" t="s">
        <v>125</v>
      </c>
      <c r="B50" s="185"/>
      <c r="C50" s="185"/>
      <c r="D50" s="185"/>
      <c r="E50" s="186">
        <v>10</v>
      </c>
      <c r="F50" s="186">
        <v>10</v>
      </c>
      <c r="G50" s="186"/>
      <c r="H50" s="186">
        <v>10</v>
      </c>
      <c r="I50" s="186"/>
      <c r="J50" s="186"/>
      <c r="K50" s="186"/>
      <c r="L50" s="186"/>
      <c r="M50" s="186"/>
      <c r="N50" s="186"/>
      <c r="O50" s="186"/>
      <c r="P50" s="186"/>
    </row>
    <row r="51" spans="1:6" ht="12.75">
      <c r="A51" s="196" t="s">
        <v>224</v>
      </c>
      <c r="B51" s="196"/>
      <c r="C51" s="196"/>
      <c r="D51" s="196"/>
      <c r="E51" s="196"/>
      <c r="F51" s="196"/>
    </row>
    <row r="52" spans="1:4" ht="12.75">
      <c r="A52" s="27"/>
      <c r="B52" s="17"/>
      <c r="C52" s="17"/>
      <c r="D52" s="17"/>
    </row>
    <row r="53" spans="1:4" ht="18.75">
      <c r="A53" s="2" t="s">
        <v>223</v>
      </c>
      <c r="B53" s="2"/>
      <c r="C53" s="2"/>
      <c r="D53" s="13"/>
    </row>
    <row r="54" spans="1:4" ht="12.75">
      <c r="A54" s="1" t="s">
        <v>0</v>
      </c>
      <c r="B54" s="187"/>
      <c r="C54" s="187"/>
      <c r="D54" s="13"/>
    </row>
    <row r="55" spans="1:4" ht="13.5" thickBot="1">
      <c r="A55" s="1" t="s">
        <v>83</v>
      </c>
      <c r="D55" s="13"/>
    </row>
    <row r="56" spans="4:16" ht="13.5" thickBot="1">
      <c r="D56" s="13"/>
      <c r="E56" s="83">
        <v>2010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4:16" ht="75" thickBot="1">
      <c r="D57" s="13"/>
      <c r="E57" s="43" t="s">
        <v>1</v>
      </c>
      <c r="F57" s="43" t="s">
        <v>2</v>
      </c>
      <c r="G57" s="43" t="s">
        <v>3</v>
      </c>
      <c r="H57" s="43" t="s">
        <v>4</v>
      </c>
      <c r="I57" s="43" t="s">
        <v>5</v>
      </c>
      <c r="J57" s="43" t="s">
        <v>6</v>
      </c>
      <c r="K57" s="43" t="s">
        <v>7</v>
      </c>
      <c r="L57" s="43" t="s">
        <v>8</v>
      </c>
      <c r="M57" s="43" t="s">
        <v>9</v>
      </c>
      <c r="N57" s="43" t="s">
        <v>10</v>
      </c>
      <c r="O57" s="43" t="s">
        <v>11</v>
      </c>
      <c r="P57" s="43" t="s">
        <v>12</v>
      </c>
    </row>
    <row r="58" spans="1:16" ht="27" customHeight="1">
      <c r="A58" s="188" t="s">
        <v>126</v>
      </c>
      <c r="B58" s="189" t="s">
        <v>127</v>
      </c>
      <c r="C58" s="189"/>
      <c r="D58" s="189"/>
      <c r="E58" s="190">
        <v>1507.5</v>
      </c>
      <c r="F58" s="190">
        <v>1507.5</v>
      </c>
      <c r="G58" s="190">
        <v>1507.5</v>
      </c>
      <c r="H58" s="190">
        <v>1507.5</v>
      </c>
      <c r="I58" s="190"/>
      <c r="J58" s="190"/>
      <c r="K58" s="190"/>
      <c r="L58" s="190"/>
      <c r="M58" s="190"/>
      <c r="N58" s="190"/>
      <c r="O58" s="190"/>
      <c r="P58" s="190"/>
    </row>
    <row r="59" spans="1:16" ht="12.75">
      <c r="A59" s="191"/>
      <c r="B59" s="192" t="s">
        <v>128</v>
      </c>
      <c r="C59" s="192"/>
      <c r="D59" s="192"/>
      <c r="E59" s="193">
        <v>2152.35</v>
      </c>
      <c r="F59" s="193">
        <v>2063.83</v>
      </c>
      <c r="G59" s="193">
        <v>2047.59</v>
      </c>
      <c r="H59" s="193">
        <v>2022.1</v>
      </c>
      <c r="I59" s="193"/>
      <c r="J59" s="193"/>
      <c r="K59" s="193"/>
      <c r="L59" s="193"/>
      <c r="M59" s="193"/>
      <c r="N59" s="193"/>
      <c r="O59" s="193"/>
      <c r="P59" s="193"/>
    </row>
    <row r="60" spans="1:16" ht="24" customHeight="1">
      <c r="A60" s="191"/>
      <c r="B60" s="192" t="s">
        <v>129</v>
      </c>
      <c r="C60" s="192"/>
      <c r="D60" s="192"/>
      <c r="E60" s="193">
        <v>2440.16</v>
      </c>
      <c r="F60" s="193">
        <v>2358.52</v>
      </c>
      <c r="G60" s="193">
        <v>2268.91</v>
      </c>
      <c r="H60" s="193">
        <v>2311.31</v>
      </c>
      <c r="I60" s="193"/>
      <c r="J60" s="193"/>
      <c r="K60" s="193"/>
      <c r="L60" s="193"/>
      <c r="M60" s="193"/>
      <c r="N60" s="193"/>
      <c r="O60" s="193"/>
      <c r="P60" s="193"/>
    </row>
    <row r="61" spans="1:16" ht="24" customHeight="1">
      <c r="A61" s="191"/>
      <c r="B61" s="192" t="s">
        <v>130</v>
      </c>
      <c r="C61" s="192"/>
      <c r="D61" s="192"/>
      <c r="E61" s="193">
        <v>1447.42</v>
      </c>
      <c r="F61" s="193">
        <v>1428.2</v>
      </c>
      <c r="G61" s="193">
        <v>1471.08</v>
      </c>
      <c r="H61" s="193">
        <v>1501.64</v>
      </c>
      <c r="I61" s="193"/>
      <c r="J61" s="193"/>
      <c r="K61" s="193"/>
      <c r="L61" s="193"/>
      <c r="M61" s="193"/>
      <c r="N61" s="193"/>
      <c r="O61" s="193"/>
      <c r="P61" s="193"/>
    </row>
    <row r="62" spans="1:16" ht="27" customHeight="1">
      <c r="A62" s="191"/>
      <c r="B62" s="192" t="s">
        <v>131</v>
      </c>
      <c r="C62" s="192"/>
      <c r="D62" s="192"/>
      <c r="E62" s="193">
        <v>16.52</v>
      </c>
      <c r="F62" s="193">
        <v>16.7</v>
      </c>
      <c r="G62" s="193">
        <v>16.65</v>
      </c>
      <c r="H62" s="193">
        <v>16.13</v>
      </c>
      <c r="I62" s="193"/>
      <c r="J62" s="193"/>
      <c r="K62" s="193"/>
      <c r="L62" s="193"/>
      <c r="M62" s="193"/>
      <c r="N62" s="193"/>
      <c r="O62" s="193"/>
      <c r="P62" s="193"/>
    </row>
    <row r="63" spans="1:16" ht="27.75" customHeight="1">
      <c r="A63" s="191"/>
      <c r="B63" s="192" t="s">
        <v>132</v>
      </c>
      <c r="C63" s="192"/>
      <c r="D63" s="192"/>
      <c r="E63" s="193">
        <v>1457.75</v>
      </c>
      <c r="F63" s="193">
        <v>1406.36</v>
      </c>
      <c r="G63" s="193">
        <v>1413.03</v>
      </c>
      <c r="H63" s="193">
        <v>1410.46</v>
      </c>
      <c r="I63" s="193"/>
      <c r="J63" s="193"/>
      <c r="K63" s="193"/>
      <c r="L63" s="193"/>
      <c r="M63" s="193"/>
      <c r="N63" s="193"/>
      <c r="O63" s="193"/>
      <c r="P63" s="193"/>
    </row>
    <row r="64" spans="1:16" ht="39" customHeight="1">
      <c r="A64" s="191"/>
      <c r="B64" s="192" t="s">
        <v>133</v>
      </c>
      <c r="C64" s="192"/>
      <c r="D64" s="192"/>
      <c r="E64" s="193">
        <v>401.97</v>
      </c>
      <c r="F64" s="193">
        <v>401.98</v>
      </c>
      <c r="G64" s="193">
        <v>401.98</v>
      </c>
      <c r="H64" s="193">
        <v>401.97</v>
      </c>
      <c r="I64" s="193"/>
      <c r="J64" s="193"/>
      <c r="K64" s="193"/>
      <c r="L64" s="193"/>
      <c r="M64" s="193"/>
      <c r="N64" s="193"/>
      <c r="O64" s="193"/>
      <c r="P64" s="193"/>
    </row>
    <row r="65" spans="1:16" ht="39" customHeight="1">
      <c r="A65" s="191"/>
      <c r="B65" s="192" t="s">
        <v>134</v>
      </c>
      <c r="C65" s="192"/>
      <c r="D65" s="192"/>
      <c r="E65" s="193">
        <v>276.76</v>
      </c>
      <c r="F65" s="193">
        <v>274.92</v>
      </c>
      <c r="G65" s="193">
        <v>274.73</v>
      </c>
      <c r="H65" s="193">
        <v>272.64</v>
      </c>
      <c r="I65" s="193"/>
      <c r="J65" s="193"/>
      <c r="K65" s="193"/>
      <c r="L65" s="193"/>
      <c r="M65" s="193"/>
      <c r="N65" s="193"/>
      <c r="O65" s="193"/>
      <c r="P65" s="193"/>
    </row>
    <row r="66" spans="1:16" ht="39" customHeight="1">
      <c r="A66" s="191"/>
      <c r="B66" s="192" t="s">
        <v>135</v>
      </c>
      <c r="C66" s="192"/>
      <c r="D66" s="192"/>
      <c r="E66" s="193">
        <v>410.43</v>
      </c>
      <c r="F66" s="193">
        <v>410.42</v>
      </c>
      <c r="G66" s="193">
        <v>410.45</v>
      </c>
      <c r="H66" s="193">
        <v>410.43</v>
      </c>
      <c r="I66" s="193"/>
      <c r="J66" s="193"/>
      <c r="K66" s="193"/>
      <c r="L66" s="193"/>
      <c r="M66" s="193"/>
      <c r="N66" s="193"/>
      <c r="O66" s="193"/>
      <c r="P66" s="193"/>
    </row>
    <row r="67" spans="1:16" ht="39" customHeight="1">
      <c r="A67" s="191"/>
      <c r="B67" s="192" t="s">
        <v>136</v>
      </c>
      <c r="C67" s="192"/>
      <c r="D67" s="192"/>
      <c r="E67" s="193">
        <v>2360</v>
      </c>
      <c r="F67" s="193">
        <v>2320.87</v>
      </c>
      <c r="G67" s="193">
        <v>2304.45</v>
      </c>
      <c r="H67" s="193">
        <v>2287.53</v>
      </c>
      <c r="I67" s="193"/>
      <c r="J67" s="193"/>
      <c r="K67" s="193"/>
      <c r="L67" s="193"/>
      <c r="M67" s="193"/>
      <c r="N67" s="193"/>
      <c r="O67" s="193"/>
      <c r="P67" s="193"/>
    </row>
    <row r="68" spans="1:16" ht="12.75">
      <c r="A68" s="191"/>
      <c r="B68" s="192" t="s">
        <v>69</v>
      </c>
      <c r="C68" s="192"/>
      <c r="D68" s="192"/>
      <c r="E68" s="197">
        <v>1686975.81</v>
      </c>
      <c r="F68" s="197">
        <v>1654326.31</v>
      </c>
      <c r="G68" s="197">
        <v>1683308.76</v>
      </c>
      <c r="H68" s="197">
        <v>1731702.94</v>
      </c>
      <c r="I68" s="41"/>
      <c r="J68" s="41"/>
      <c r="K68" s="41"/>
      <c r="L68" s="41"/>
      <c r="M68" s="41"/>
      <c r="N68" s="41"/>
      <c r="O68" s="41"/>
      <c r="P68" s="41"/>
    </row>
    <row r="69" spans="1:16" ht="13.5" thickBot="1">
      <c r="A69" s="194"/>
      <c r="B69" s="195" t="s">
        <v>137</v>
      </c>
      <c r="C69" s="195"/>
      <c r="D69" s="195"/>
      <c r="E69" s="198">
        <v>26821.6</v>
      </c>
      <c r="F69" s="198">
        <v>23952.5</v>
      </c>
      <c r="G69" s="198">
        <v>25808.74</v>
      </c>
      <c r="H69" s="198">
        <v>27289.9</v>
      </c>
      <c r="I69" s="36"/>
      <c r="J69" s="36"/>
      <c r="K69" s="36"/>
      <c r="L69" s="36"/>
      <c r="M69" s="36"/>
      <c r="N69" s="36"/>
      <c r="O69" s="36"/>
      <c r="P69" s="36"/>
    </row>
    <row r="72" spans="4:15" ht="12.75">
      <c r="D72" s="31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</sheetData>
  <sheetProtection/>
  <mergeCells count="46">
    <mergeCell ref="A58:A69"/>
    <mergeCell ref="B58:D58"/>
    <mergeCell ref="B59:D59"/>
    <mergeCell ref="A51:F51"/>
    <mergeCell ref="B42:D42"/>
    <mergeCell ref="A43:A44"/>
    <mergeCell ref="B43:D43"/>
    <mergeCell ref="A45:A46"/>
    <mergeCell ref="A50:D50"/>
    <mergeCell ref="E56:P56"/>
    <mergeCell ref="B9:B23"/>
    <mergeCell ref="B24:B34"/>
    <mergeCell ref="C24:C25"/>
    <mergeCell ref="C26:C27"/>
    <mergeCell ref="C28:C29"/>
    <mergeCell ref="C30:C31"/>
    <mergeCell ref="C32:C33"/>
    <mergeCell ref="C34:D34"/>
    <mergeCell ref="B62:D62"/>
    <mergeCell ref="B63:D63"/>
    <mergeCell ref="B65:D65"/>
    <mergeCell ref="B66:D66"/>
    <mergeCell ref="B67:D67"/>
    <mergeCell ref="B64:D64"/>
    <mergeCell ref="B69:D69"/>
    <mergeCell ref="B68:D68"/>
    <mergeCell ref="E4:P4"/>
    <mergeCell ref="A6:C8"/>
    <mergeCell ref="C9:C11"/>
    <mergeCell ref="A9:A34"/>
    <mergeCell ref="B61:D61"/>
    <mergeCell ref="B60:D60"/>
    <mergeCell ref="B44:D44"/>
    <mergeCell ref="B48:D48"/>
    <mergeCell ref="B49:D49"/>
    <mergeCell ref="B46:D46"/>
    <mergeCell ref="B47:D47"/>
    <mergeCell ref="A36:Q36"/>
    <mergeCell ref="E39:P39"/>
    <mergeCell ref="A41:A42"/>
    <mergeCell ref="B41:D41"/>
    <mergeCell ref="B45:D45"/>
    <mergeCell ref="C12:C14"/>
    <mergeCell ref="C15:C17"/>
    <mergeCell ref="C18:C20"/>
    <mergeCell ref="C21:C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3.00390625" style="1" customWidth="1"/>
    <col min="2" max="4" width="6.7109375" style="60" customWidth="1"/>
    <col min="5" max="5" width="6.8515625" style="60" bestFit="1" customWidth="1"/>
    <col min="6" max="6" width="6.28125" style="60" customWidth="1"/>
    <col min="7" max="13" width="6.7109375" style="60" customWidth="1"/>
    <col min="14" max="14" width="9.140625" style="60" customWidth="1"/>
    <col min="15" max="16384" width="9.140625" style="1" customWidth="1"/>
  </cols>
  <sheetData>
    <row r="1" spans="1:14" ht="56.25" customHeight="1">
      <c r="A1" s="96" t="s">
        <v>197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6"/>
    </row>
    <row r="2" ht="12.75">
      <c r="A2" s="1" t="s">
        <v>140</v>
      </c>
    </row>
    <row r="3" ht="9.75" customHeight="1" thickBot="1"/>
    <row r="4" spans="2:13" ht="15" customHeight="1" thickBot="1">
      <c r="B4" s="83">
        <v>2010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54.75" thickBot="1">
      <c r="B5" s="199" t="s">
        <v>1</v>
      </c>
      <c r="C5" s="199" t="s">
        <v>2</v>
      </c>
      <c r="D5" s="199" t="s">
        <v>3</v>
      </c>
      <c r="E5" s="199" t="s">
        <v>4</v>
      </c>
      <c r="F5" s="199" t="s">
        <v>5</v>
      </c>
      <c r="G5" s="199" t="s">
        <v>6</v>
      </c>
      <c r="H5" s="199" t="s">
        <v>7</v>
      </c>
      <c r="I5" s="199" t="s">
        <v>8</v>
      </c>
      <c r="J5" s="199" t="s">
        <v>9</v>
      </c>
      <c r="K5" s="199" t="s">
        <v>10</v>
      </c>
      <c r="L5" s="199" t="s">
        <v>11</v>
      </c>
      <c r="M5" s="199" t="s">
        <v>12</v>
      </c>
    </row>
    <row r="6" spans="1:13" ht="32.25" thickBot="1">
      <c r="A6" s="113" t="s">
        <v>141</v>
      </c>
      <c r="B6" s="102">
        <f>SUM(B7:B8)</f>
        <v>120083.72899999999</v>
      </c>
      <c r="C6" s="102">
        <f aca="true" t="shared" si="0" ref="C6:M6">SUM(C7:C8)</f>
        <v>122048.024</v>
      </c>
      <c r="D6" s="102">
        <f t="shared" si="0"/>
        <v>123713.227</v>
      </c>
      <c r="E6" s="102">
        <f t="shared" si="0"/>
        <v>124793.984</v>
      </c>
      <c r="F6" s="102">
        <f t="shared" si="0"/>
        <v>124816.37700000001</v>
      </c>
      <c r="G6" s="102">
        <f t="shared" si="0"/>
        <v>125716.62599999999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02">
        <f t="shared" si="0"/>
        <v>0</v>
      </c>
    </row>
    <row r="7" spans="1:13" ht="33.75">
      <c r="A7" s="200" t="s">
        <v>142</v>
      </c>
      <c r="B7" s="54">
        <v>48828.149</v>
      </c>
      <c r="C7" s="54">
        <v>49788.934</v>
      </c>
      <c r="D7" s="54">
        <v>50866.037</v>
      </c>
      <c r="E7" s="54">
        <v>51552.984</v>
      </c>
      <c r="F7" s="54">
        <v>52183.577</v>
      </c>
      <c r="G7" s="54">
        <v>52886.346</v>
      </c>
      <c r="H7" s="54"/>
      <c r="I7" s="54"/>
      <c r="J7" s="54"/>
      <c r="K7" s="54"/>
      <c r="L7" s="54"/>
      <c r="M7" s="54"/>
    </row>
    <row r="8" spans="1:13" s="4" customFormat="1" ht="45.75" thickBot="1">
      <c r="A8" s="201" t="s">
        <v>143</v>
      </c>
      <c r="B8" s="55">
        <v>71255.58</v>
      </c>
      <c r="C8" s="55">
        <v>72259.09</v>
      </c>
      <c r="D8" s="55">
        <v>72847.19</v>
      </c>
      <c r="E8" s="55">
        <v>73241</v>
      </c>
      <c r="F8" s="55">
        <v>72632.8</v>
      </c>
      <c r="G8" s="55">
        <v>72830.28</v>
      </c>
      <c r="H8" s="55"/>
      <c r="I8" s="55"/>
      <c r="J8" s="55"/>
      <c r="K8" s="55"/>
      <c r="L8" s="55"/>
      <c r="M8" s="55"/>
    </row>
    <row r="9" spans="1:13" s="5" customFormat="1" ht="32.25" thickBot="1">
      <c r="A9" s="113" t="s">
        <v>144</v>
      </c>
      <c r="B9" s="202">
        <f>SUM(B10:B11)</f>
        <v>24622.694</v>
      </c>
      <c r="C9" s="202">
        <f aca="true" t="shared" si="1" ref="C9:M9">SUM(C10:C11)</f>
        <v>24277.271</v>
      </c>
      <c r="D9" s="202">
        <f t="shared" si="1"/>
        <v>24225.759000000002</v>
      </c>
      <c r="E9" s="202">
        <f t="shared" si="1"/>
        <v>24647.816</v>
      </c>
      <c r="F9" s="202">
        <f t="shared" si="1"/>
        <v>24747.897</v>
      </c>
      <c r="G9" s="202">
        <f t="shared" si="1"/>
        <v>25217.750999999997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</row>
    <row r="10" spans="1:13" s="5" customFormat="1" ht="33.75">
      <c r="A10" s="200" t="s">
        <v>145</v>
      </c>
      <c r="B10" s="54">
        <v>3705.354</v>
      </c>
      <c r="C10" s="54">
        <v>3496.371</v>
      </c>
      <c r="D10" s="54">
        <v>3452.519</v>
      </c>
      <c r="E10" s="54">
        <v>3499.586</v>
      </c>
      <c r="F10" s="54">
        <v>3593.607</v>
      </c>
      <c r="G10" s="54">
        <v>3655.831</v>
      </c>
      <c r="H10" s="54"/>
      <c r="I10" s="54"/>
      <c r="J10" s="54"/>
      <c r="K10" s="54"/>
      <c r="L10" s="54"/>
      <c r="M10" s="54"/>
    </row>
    <row r="11" spans="1:13" s="5" customFormat="1" ht="45.75" thickBot="1">
      <c r="A11" s="201" t="s">
        <v>146</v>
      </c>
      <c r="B11" s="55">
        <v>20917.34</v>
      </c>
      <c r="C11" s="55">
        <v>20780.9</v>
      </c>
      <c r="D11" s="55">
        <v>20773.24</v>
      </c>
      <c r="E11" s="55">
        <v>21148.23</v>
      </c>
      <c r="F11" s="55">
        <v>21154.29</v>
      </c>
      <c r="G11" s="55">
        <v>21561.92</v>
      </c>
      <c r="H11" s="55"/>
      <c r="I11" s="55"/>
      <c r="J11" s="55"/>
      <c r="K11" s="55"/>
      <c r="L11" s="55"/>
      <c r="M11" s="55"/>
    </row>
    <row r="12" spans="1:13" s="5" customFormat="1" ht="31.5">
      <c r="A12" s="203" t="s">
        <v>147</v>
      </c>
      <c r="B12" s="37">
        <f>B7+B10</f>
        <v>52533.503</v>
      </c>
      <c r="C12" s="37">
        <f aca="true" t="shared" si="2" ref="C12:M13">C7+C10</f>
        <v>53285.305</v>
      </c>
      <c r="D12" s="37">
        <f t="shared" si="2"/>
        <v>54318.556</v>
      </c>
      <c r="E12" s="37">
        <f t="shared" si="2"/>
        <v>55052.57</v>
      </c>
      <c r="F12" s="37">
        <f t="shared" si="2"/>
        <v>55777.183999999994</v>
      </c>
      <c r="G12" s="37">
        <f t="shared" si="2"/>
        <v>56542.176999999996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</row>
    <row r="13" spans="1:13" s="5" customFormat="1" ht="42.75" thickBot="1">
      <c r="A13" s="204" t="s">
        <v>148</v>
      </c>
      <c r="B13" s="39">
        <f>B8+B11</f>
        <v>92172.92</v>
      </c>
      <c r="C13" s="39">
        <f t="shared" si="2"/>
        <v>93039.98999999999</v>
      </c>
      <c r="D13" s="39">
        <f t="shared" si="2"/>
        <v>93620.43000000001</v>
      </c>
      <c r="E13" s="39">
        <f t="shared" si="2"/>
        <v>94389.23</v>
      </c>
      <c r="F13" s="39">
        <f t="shared" si="2"/>
        <v>93787.09</v>
      </c>
      <c r="G13" s="39">
        <f t="shared" si="2"/>
        <v>94392.2</v>
      </c>
      <c r="H13" s="39">
        <f t="shared" si="2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39">
        <f t="shared" si="2"/>
        <v>0</v>
      </c>
    </row>
    <row r="14" spans="1:13" s="5" customFormat="1" ht="11.25" thickBot="1">
      <c r="A14" s="205" t="s">
        <v>82</v>
      </c>
      <c r="B14" s="102">
        <f>SUM(B12:B13)</f>
        <v>144706.423</v>
      </c>
      <c r="C14" s="102">
        <f aca="true" t="shared" si="3" ref="C14:M14">SUM(C12:C13)</f>
        <v>146325.29499999998</v>
      </c>
      <c r="D14" s="102">
        <f t="shared" si="3"/>
        <v>147938.986</v>
      </c>
      <c r="E14" s="102">
        <f t="shared" si="3"/>
        <v>149441.8</v>
      </c>
      <c r="F14" s="102">
        <f t="shared" si="3"/>
        <v>149564.27399999998</v>
      </c>
      <c r="G14" s="102">
        <f t="shared" si="3"/>
        <v>150934.37699999998</v>
      </c>
      <c r="H14" s="102">
        <f t="shared" si="3"/>
        <v>0</v>
      </c>
      <c r="I14" s="102">
        <f t="shared" si="3"/>
        <v>0</v>
      </c>
      <c r="J14" s="102">
        <f t="shared" si="3"/>
        <v>0</v>
      </c>
      <c r="K14" s="102">
        <f t="shared" si="3"/>
        <v>0</v>
      </c>
      <c r="L14" s="102">
        <f t="shared" si="3"/>
        <v>0</v>
      </c>
      <c r="M14" s="102">
        <f t="shared" si="3"/>
        <v>0</v>
      </c>
    </row>
    <row r="15" spans="1:13" ht="53.25" thickBot="1">
      <c r="A15" s="113" t="s">
        <v>149</v>
      </c>
      <c r="B15" s="206">
        <v>0.637</v>
      </c>
      <c r="C15" s="206">
        <v>0.636</v>
      </c>
      <c r="D15" s="206">
        <v>0.636</v>
      </c>
      <c r="E15" s="206">
        <v>0.632</v>
      </c>
      <c r="F15" s="206">
        <v>0.627</v>
      </c>
      <c r="G15" s="206"/>
      <c r="H15" s="206"/>
      <c r="I15" s="207"/>
      <c r="J15" s="207"/>
      <c r="K15" s="207"/>
      <c r="L15" s="207"/>
      <c r="M15" s="207"/>
    </row>
    <row r="17" spans="1:13" ht="52.5" customHeight="1">
      <c r="A17" s="96" t="s">
        <v>206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ht="12.75">
      <c r="A18" s="1" t="s">
        <v>0</v>
      </c>
    </row>
    <row r="19" ht="13.5" thickBot="1">
      <c r="A19" s="1" t="s">
        <v>83</v>
      </c>
    </row>
    <row r="20" spans="2:13" ht="13.5" thickBot="1">
      <c r="B20" s="83">
        <v>2010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2:13" ht="66" customHeight="1" thickBot="1">
      <c r="B21" s="34" t="s">
        <v>1</v>
      </c>
      <c r="C21" s="34" t="s">
        <v>2</v>
      </c>
      <c r="D21" s="34" t="s">
        <v>3</v>
      </c>
      <c r="E21" s="34" t="s">
        <v>4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4" t="s">
        <v>12</v>
      </c>
    </row>
    <row r="22" spans="1:13" ht="27" customHeight="1" thickBot="1">
      <c r="A22" s="205" t="s">
        <v>150</v>
      </c>
      <c r="B22" s="208">
        <v>15234</v>
      </c>
      <c r="C22" s="208">
        <v>16377</v>
      </c>
      <c r="D22" s="208">
        <v>19654</v>
      </c>
      <c r="E22" s="208">
        <v>16849</v>
      </c>
      <c r="F22" s="208">
        <v>15508</v>
      </c>
      <c r="G22" s="208">
        <v>17474</v>
      </c>
      <c r="H22" s="208"/>
      <c r="I22" s="208"/>
      <c r="J22" s="208"/>
      <c r="K22" s="208"/>
      <c r="L22" s="208"/>
      <c r="M22" s="208"/>
    </row>
    <row r="25" spans="2:12" ht="12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</sheetData>
  <sheetProtection/>
  <mergeCells count="4">
    <mergeCell ref="B4:M4"/>
    <mergeCell ref="A1:M1"/>
    <mergeCell ref="B20:M20"/>
    <mergeCell ref="A17:M1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2.421875" style="1" customWidth="1"/>
    <col min="2" max="2" width="8.421875" style="1" customWidth="1"/>
    <col min="3" max="3" width="7.28125" style="1" customWidth="1"/>
    <col min="4" max="15" width="6.421875" style="60" customWidth="1"/>
    <col min="16" max="16" width="9.140625" style="60" customWidth="1"/>
    <col min="17" max="16384" width="9.140625" style="1" customWidth="1"/>
  </cols>
  <sheetData>
    <row r="1" spans="1:16" ht="40.5" customHeight="1">
      <c r="A1" s="96" t="s">
        <v>198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6"/>
    </row>
    <row r="2" ht="12.75">
      <c r="A2" s="1" t="s">
        <v>140</v>
      </c>
    </row>
    <row r="3" ht="9.75" customHeight="1" thickBot="1"/>
    <row r="4" spans="4:15" ht="15" customHeight="1" thickBot="1">
      <c r="D4" s="83">
        <v>2010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4:15" ht="94.5" thickBot="1">
      <c r="D5" s="199" t="s">
        <v>1</v>
      </c>
      <c r="E5" s="199" t="s">
        <v>2</v>
      </c>
      <c r="F5" s="199" t="s">
        <v>3</v>
      </c>
      <c r="G5" s="199" t="s">
        <v>4</v>
      </c>
      <c r="H5" s="199" t="s">
        <v>5</v>
      </c>
      <c r="I5" s="199" t="s">
        <v>6</v>
      </c>
      <c r="J5" s="199" t="s">
        <v>7</v>
      </c>
      <c r="K5" s="199" t="s">
        <v>8</v>
      </c>
      <c r="L5" s="199" t="s">
        <v>9</v>
      </c>
      <c r="M5" s="199" t="s">
        <v>10</v>
      </c>
      <c r="N5" s="199" t="s">
        <v>11</v>
      </c>
      <c r="O5" s="199" t="s">
        <v>12</v>
      </c>
    </row>
    <row r="6" spans="1:15" ht="64.5" customHeight="1">
      <c r="A6" s="209" t="s">
        <v>151</v>
      </c>
      <c r="B6" s="210" t="s">
        <v>152</v>
      </c>
      <c r="C6" s="211"/>
      <c r="D6" s="212">
        <v>8.91</v>
      </c>
      <c r="E6" s="212">
        <v>8.83</v>
      </c>
      <c r="F6" s="212">
        <v>8.69</v>
      </c>
      <c r="G6" s="212">
        <v>8.48</v>
      </c>
      <c r="H6" s="212">
        <v>8.47</v>
      </c>
      <c r="I6" s="212">
        <v>8.37</v>
      </c>
      <c r="J6" s="212"/>
      <c r="K6" s="212"/>
      <c r="L6" s="212"/>
      <c r="M6" s="212"/>
      <c r="N6" s="212"/>
      <c r="O6" s="212"/>
    </row>
    <row r="7" spans="1:15" ht="81" customHeight="1">
      <c r="A7" s="213"/>
      <c r="B7" s="214" t="s">
        <v>153</v>
      </c>
      <c r="C7" s="215"/>
      <c r="D7" s="216">
        <v>1.32</v>
      </c>
      <c r="E7" s="216">
        <v>1.21</v>
      </c>
      <c r="F7" s="216">
        <v>1.28</v>
      </c>
      <c r="G7" s="216">
        <v>1.16</v>
      </c>
      <c r="H7" s="216">
        <v>1.07</v>
      </c>
      <c r="I7" s="216">
        <v>1.24</v>
      </c>
      <c r="J7" s="216"/>
      <c r="K7" s="216"/>
      <c r="L7" s="216"/>
      <c r="M7" s="216"/>
      <c r="N7" s="216"/>
      <c r="O7" s="216"/>
    </row>
    <row r="8" spans="1:15" s="4" customFormat="1" ht="41.25" customHeight="1">
      <c r="A8" s="213"/>
      <c r="B8" s="214" t="s">
        <v>154</v>
      </c>
      <c r="C8" s="215"/>
      <c r="D8" s="216">
        <v>3.76</v>
      </c>
      <c r="E8" s="216">
        <v>3.66</v>
      </c>
      <c r="F8" s="216">
        <v>3.37</v>
      </c>
      <c r="G8" s="216">
        <v>2.97</v>
      </c>
      <c r="H8" s="216">
        <v>2.92</v>
      </c>
      <c r="I8" s="216">
        <v>3.03</v>
      </c>
      <c r="J8" s="216"/>
      <c r="K8" s="216"/>
      <c r="L8" s="216"/>
      <c r="M8" s="216"/>
      <c r="N8" s="216"/>
      <c r="O8" s="216"/>
    </row>
    <row r="9" spans="1:15" s="5" customFormat="1" ht="48.75" customHeight="1">
      <c r="A9" s="213"/>
      <c r="B9" s="217" t="s">
        <v>225</v>
      </c>
      <c r="C9" s="218"/>
      <c r="D9" s="216">
        <v>6.87</v>
      </c>
      <c r="E9" s="216">
        <v>6.7</v>
      </c>
      <c r="F9" s="216">
        <v>6.36</v>
      </c>
      <c r="G9" s="216">
        <v>6.25</v>
      </c>
      <c r="H9" s="216">
        <v>6.2</v>
      </c>
      <c r="I9" s="216">
        <v>6.1</v>
      </c>
      <c r="J9" s="216"/>
      <c r="K9" s="216"/>
      <c r="L9" s="216"/>
      <c r="M9" s="216"/>
      <c r="N9" s="216"/>
      <c r="O9" s="216"/>
    </row>
    <row r="10" spans="1:15" s="5" customFormat="1" ht="60" customHeight="1" thickBot="1">
      <c r="A10" s="219"/>
      <c r="B10" s="220" t="s">
        <v>155</v>
      </c>
      <c r="C10" s="221"/>
      <c r="D10" s="222">
        <v>6.61</v>
      </c>
      <c r="E10" s="222">
        <v>6.42</v>
      </c>
      <c r="F10" s="222">
        <v>6.11</v>
      </c>
      <c r="G10" s="222">
        <v>6</v>
      </c>
      <c r="H10" s="222">
        <v>5.93</v>
      </c>
      <c r="I10" s="222">
        <v>5.83</v>
      </c>
      <c r="J10" s="222"/>
      <c r="K10" s="222"/>
      <c r="L10" s="222"/>
      <c r="M10" s="222"/>
      <c r="N10" s="222"/>
      <c r="O10" s="222"/>
    </row>
    <row r="11" spans="1:15" s="5" customFormat="1" ht="81" customHeight="1" thickBot="1">
      <c r="A11" s="185" t="s">
        <v>156</v>
      </c>
      <c r="B11" s="185"/>
      <c r="C11" s="185"/>
      <c r="D11" s="59">
        <v>3</v>
      </c>
      <c r="E11" s="59">
        <v>3</v>
      </c>
      <c r="F11" s="59">
        <v>2.75</v>
      </c>
      <c r="G11" s="59">
        <v>2.75</v>
      </c>
      <c r="H11" s="59">
        <v>3</v>
      </c>
      <c r="I11" s="59">
        <v>2.75</v>
      </c>
      <c r="J11" s="59"/>
      <c r="K11" s="59"/>
      <c r="L11" s="59"/>
      <c r="M11" s="59"/>
      <c r="N11" s="59"/>
      <c r="O11" s="59"/>
    </row>
    <row r="12" spans="1:15" s="5" customFormat="1" ht="47.25" customHeight="1">
      <c r="A12" s="209" t="s">
        <v>157</v>
      </c>
      <c r="B12" s="210" t="s">
        <v>152</v>
      </c>
      <c r="C12" s="211"/>
      <c r="D12" s="212">
        <v>7.26</v>
      </c>
      <c r="E12" s="212">
        <v>7.26</v>
      </c>
      <c r="F12" s="212">
        <v>7.15</v>
      </c>
      <c r="G12" s="212">
        <v>7.1</v>
      </c>
      <c r="H12" s="212">
        <v>7.1</v>
      </c>
      <c r="I12" s="212">
        <v>7.03</v>
      </c>
      <c r="J12" s="212"/>
      <c r="K12" s="212"/>
      <c r="L12" s="212"/>
      <c r="M12" s="212"/>
      <c r="N12" s="212"/>
      <c r="O12" s="212"/>
    </row>
    <row r="13" spans="1:15" s="5" customFormat="1" ht="56.25" customHeight="1">
      <c r="A13" s="213"/>
      <c r="B13" s="214" t="s">
        <v>153</v>
      </c>
      <c r="C13" s="215"/>
      <c r="D13" s="216">
        <v>0.48</v>
      </c>
      <c r="E13" s="216">
        <v>0.41</v>
      </c>
      <c r="F13" s="216">
        <v>0.35</v>
      </c>
      <c r="G13" s="216">
        <v>0.37</v>
      </c>
      <c r="H13" s="216">
        <v>0.37</v>
      </c>
      <c r="I13" s="216">
        <v>0.41</v>
      </c>
      <c r="J13" s="216"/>
      <c r="K13" s="216"/>
      <c r="L13" s="216"/>
      <c r="M13" s="216"/>
      <c r="N13" s="216"/>
      <c r="O13" s="216"/>
    </row>
    <row r="14" spans="1:15" s="5" customFormat="1" ht="38.25" customHeight="1">
      <c r="A14" s="213"/>
      <c r="B14" s="214" t="s">
        <v>154</v>
      </c>
      <c r="C14" s="215"/>
      <c r="D14" s="216">
        <v>1.06</v>
      </c>
      <c r="E14" s="216">
        <v>1.06</v>
      </c>
      <c r="F14" s="216">
        <v>1.02</v>
      </c>
      <c r="G14" s="216">
        <v>0.96</v>
      </c>
      <c r="H14" s="216">
        <v>0.97</v>
      </c>
      <c r="I14" s="216">
        <v>0.98</v>
      </c>
      <c r="J14" s="216"/>
      <c r="K14" s="216"/>
      <c r="L14" s="216"/>
      <c r="M14" s="216"/>
      <c r="N14" s="216"/>
      <c r="O14" s="216"/>
    </row>
    <row r="15" spans="1:15" ht="42.75" customHeight="1">
      <c r="A15" s="213"/>
      <c r="B15" s="217" t="s">
        <v>225</v>
      </c>
      <c r="C15" s="218"/>
      <c r="D15" s="35">
        <v>3.46</v>
      </c>
      <c r="E15" s="35">
        <v>3.41</v>
      </c>
      <c r="F15" s="35">
        <v>3.29</v>
      </c>
      <c r="G15" s="35">
        <v>3.25</v>
      </c>
      <c r="H15" s="35">
        <v>3.25</v>
      </c>
      <c r="I15" s="35">
        <v>3.21</v>
      </c>
      <c r="J15" s="35"/>
      <c r="K15" s="35"/>
      <c r="L15" s="35"/>
      <c r="M15" s="35"/>
      <c r="N15" s="35"/>
      <c r="O15" s="35"/>
    </row>
    <row r="16" spans="1:15" ht="54.75" customHeight="1" thickBot="1">
      <c r="A16" s="219"/>
      <c r="B16" s="220" t="s">
        <v>155</v>
      </c>
      <c r="C16" s="221"/>
      <c r="D16" s="42">
        <v>3.04</v>
      </c>
      <c r="E16" s="42">
        <v>2.99</v>
      </c>
      <c r="F16" s="42">
        <v>2.86</v>
      </c>
      <c r="G16" s="42">
        <v>2.84</v>
      </c>
      <c r="H16" s="42">
        <v>2.84</v>
      </c>
      <c r="I16" s="42">
        <v>2.75</v>
      </c>
      <c r="J16" s="42"/>
      <c r="K16" s="42"/>
      <c r="L16" s="42"/>
      <c r="M16" s="42"/>
      <c r="N16" s="42"/>
      <c r="O16" s="42"/>
    </row>
    <row r="17" spans="1:15" ht="93.75" customHeight="1">
      <c r="A17" s="223" t="s">
        <v>226</v>
      </c>
      <c r="B17" s="210" t="s">
        <v>227</v>
      </c>
      <c r="C17" s="211"/>
      <c r="D17" s="212">
        <v>3.77</v>
      </c>
      <c r="E17" s="212">
        <v>3.77</v>
      </c>
      <c r="F17" s="212">
        <v>3.57</v>
      </c>
      <c r="G17" s="212">
        <v>3.57</v>
      </c>
      <c r="H17" s="212">
        <v>3.57</v>
      </c>
      <c r="I17" s="212">
        <v>3.57</v>
      </c>
      <c r="J17" s="212"/>
      <c r="K17" s="212"/>
      <c r="L17" s="212"/>
      <c r="M17" s="212"/>
      <c r="N17" s="212"/>
      <c r="O17" s="212"/>
    </row>
    <row r="18" spans="1:15" ht="94.5" customHeight="1" thickBot="1">
      <c r="A18" s="224"/>
      <c r="B18" s="225" t="s">
        <v>228</v>
      </c>
      <c r="C18" s="226"/>
      <c r="D18" s="227">
        <v>4.03</v>
      </c>
      <c r="E18" s="227">
        <v>4.03</v>
      </c>
      <c r="F18" s="227">
        <v>3.85</v>
      </c>
      <c r="G18" s="227">
        <v>3.85</v>
      </c>
      <c r="H18" s="227">
        <v>3.85</v>
      </c>
      <c r="I18" s="227">
        <v>3.85</v>
      </c>
      <c r="J18" s="227"/>
      <c r="K18" s="227"/>
      <c r="L18" s="227"/>
      <c r="M18" s="227"/>
      <c r="N18" s="227"/>
      <c r="O18" s="227"/>
    </row>
    <row r="19" spans="4:14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</sheetData>
  <sheetProtection/>
  <mergeCells count="18">
    <mergeCell ref="A17:A18"/>
    <mergeCell ref="B17:C17"/>
    <mergeCell ref="B18:C18"/>
    <mergeCell ref="A6:A10"/>
    <mergeCell ref="A12:A16"/>
    <mergeCell ref="B16:C16"/>
    <mergeCell ref="B8:C8"/>
    <mergeCell ref="B9:C9"/>
    <mergeCell ref="B10:C10"/>
    <mergeCell ref="B14:C14"/>
    <mergeCell ref="B15:C15"/>
    <mergeCell ref="A11:C11"/>
    <mergeCell ref="A1:O1"/>
    <mergeCell ref="D4:O4"/>
    <mergeCell ref="B6:C6"/>
    <mergeCell ref="B7:C7"/>
    <mergeCell ref="B12:C12"/>
    <mergeCell ref="B13:C1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7109375" style="1" customWidth="1"/>
    <col min="2" max="2" width="12.57421875" style="1" customWidth="1"/>
    <col min="3" max="3" width="10.57421875" style="1" customWidth="1"/>
    <col min="4" max="15" width="8.7109375" style="60" customWidth="1"/>
    <col min="16" max="16" width="9.140625" style="60" customWidth="1"/>
    <col min="17" max="16384" width="9.140625" style="1" customWidth="1"/>
  </cols>
  <sheetData>
    <row r="1" spans="1:16" ht="46.5" customHeight="1">
      <c r="A1" s="96" t="s">
        <v>199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6"/>
    </row>
    <row r="2" ht="12.75">
      <c r="A2" s="1" t="s">
        <v>140</v>
      </c>
    </row>
    <row r="3" ht="9.75" customHeight="1" thickBot="1"/>
    <row r="4" spans="4:15" ht="15" customHeight="1" thickBot="1">
      <c r="D4" s="83">
        <v>2010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4:15" ht="94.5" thickBot="1">
      <c r="D5" s="199" t="s">
        <v>1</v>
      </c>
      <c r="E5" s="199" t="s">
        <v>2</v>
      </c>
      <c r="F5" s="199" t="s">
        <v>3</v>
      </c>
      <c r="G5" s="199" t="s">
        <v>4</v>
      </c>
      <c r="H5" s="199" t="s">
        <v>5</v>
      </c>
      <c r="I5" s="199" t="s">
        <v>6</v>
      </c>
      <c r="J5" s="199" t="s">
        <v>7</v>
      </c>
      <c r="K5" s="199" t="s">
        <v>8</v>
      </c>
      <c r="L5" s="199" t="s">
        <v>9</v>
      </c>
      <c r="M5" s="199" t="s">
        <v>10</v>
      </c>
      <c r="N5" s="199" t="s">
        <v>11</v>
      </c>
      <c r="O5" s="199" t="s">
        <v>12</v>
      </c>
    </row>
    <row r="6" spans="1:15" ht="34.5" customHeight="1">
      <c r="A6" s="146" t="s">
        <v>159</v>
      </c>
      <c r="B6" s="223" t="s">
        <v>168</v>
      </c>
      <c r="C6" s="66" t="s">
        <v>160</v>
      </c>
      <c r="D6" s="54">
        <v>606.963</v>
      </c>
      <c r="E6" s="54">
        <v>557.18</v>
      </c>
      <c r="F6" s="54">
        <v>737.825</v>
      </c>
      <c r="G6" s="54">
        <v>755.545</v>
      </c>
      <c r="H6" s="54">
        <v>470.081</v>
      </c>
      <c r="I6" s="54">
        <v>676.074</v>
      </c>
      <c r="J6" s="54"/>
      <c r="K6" s="54"/>
      <c r="L6" s="54"/>
      <c r="M6" s="54"/>
      <c r="N6" s="54"/>
      <c r="O6" s="54"/>
    </row>
    <row r="7" spans="1:15" ht="34.5" customHeight="1" thickBot="1">
      <c r="A7" s="150"/>
      <c r="B7" s="224"/>
      <c r="C7" s="68" t="s">
        <v>161</v>
      </c>
      <c r="D7" s="55">
        <v>575.995</v>
      </c>
      <c r="E7" s="55">
        <v>343.59</v>
      </c>
      <c r="F7" s="55">
        <v>521.809</v>
      </c>
      <c r="G7" s="55">
        <v>586.116</v>
      </c>
      <c r="H7" s="55">
        <v>620.345</v>
      </c>
      <c r="I7" s="55">
        <v>522.595</v>
      </c>
      <c r="J7" s="55"/>
      <c r="K7" s="55"/>
      <c r="L7" s="55"/>
      <c r="M7" s="55"/>
      <c r="N7" s="55"/>
      <c r="O7" s="55"/>
    </row>
    <row r="8" spans="1:15" ht="34.5" customHeight="1">
      <c r="A8" s="150"/>
      <c r="B8" s="223" t="s">
        <v>229</v>
      </c>
      <c r="C8" s="66" t="s">
        <v>160</v>
      </c>
      <c r="D8" s="54">
        <v>596.463</v>
      </c>
      <c r="E8" s="54">
        <v>557.669</v>
      </c>
      <c r="F8" s="54">
        <v>589.129</v>
      </c>
      <c r="G8" s="54">
        <v>583.026</v>
      </c>
      <c r="H8" s="54">
        <v>626.23</v>
      </c>
      <c r="I8" s="54">
        <v>744.138</v>
      </c>
      <c r="J8" s="54"/>
      <c r="K8" s="54"/>
      <c r="L8" s="54"/>
      <c r="M8" s="54"/>
      <c r="N8" s="54"/>
      <c r="O8" s="54"/>
    </row>
    <row r="9" spans="1:15" s="4" customFormat="1" ht="34.5" customHeight="1" thickBot="1">
      <c r="A9" s="150"/>
      <c r="B9" s="224"/>
      <c r="C9" s="68" t="s">
        <v>161</v>
      </c>
      <c r="D9" s="55">
        <v>529.354</v>
      </c>
      <c r="E9" s="55">
        <v>515.173</v>
      </c>
      <c r="F9" s="55">
        <v>422.715</v>
      </c>
      <c r="G9" s="55">
        <v>357.566</v>
      </c>
      <c r="H9" s="55">
        <v>511.621</v>
      </c>
      <c r="I9" s="55">
        <v>609.298</v>
      </c>
      <c r="J9" s="55"/>
      <c r="K9" s="55"/>
      <c r="L9" s="55"/>
      <c r="M9" s="55"/>
      <c r="N9" s="55"/>
      <c r="O9" s="55"/>
    </row>
    <row r="10" spans="1:15" s="5" customFormat="1" ht="45" customHeight="1">
      <c r="A10" s="150"/>
      <c r="B10" s="223" t="s">
        <v>162</v>
      </c>
      <c r="C10" s="66" t="s">
        <v>160</v>
      </c>
      <c r="D10" s="54">
        <v>1325.615</v>
      </c>
      <c r="E10" s="54">
        <v>1315.213</v>
      </c>
      <c r="F10" s="54">
        <v>1446.886</v>
      </c>
      <c r="G10" s="54">
        <v>1615.565</v>
      </c>
      <c r="H10" s="54">
        <v>1400.456</v>
      </c>
      <c r="I10" s="54">
        <v>1302.88</v>
      </c>
      <c r="J10" s="54"/>
      <c r="K10" s="54"/>
      <c r="L10" s="54"/>
      <c r="M10" s="54"/>
      <c r="N10" s="54"/>
      <c r="O10" s="54"/>
    </row>
    <row r="11" spans="1:15" s="5" customFormat="1" ht="57.75" customHeight="1" thickBot="1">
      <c r="A11" s="154"/>
      <c r="B11" s="224"/>
      <c r="C11" s="68" t="s">
        <v>161</v>
      </c>
      <c r="D11" s="55">
        <v>1827.728</v>
      </c>
      <c r="E11" s="55">
        <v>1776.778</v>
      </c>
      <c r="F11" s="55">
        <v>1862.123</v>
      </c>
      <c r="G11" s="55">
        <v>2056.192</v>
      </c>
      <c r="H11" s="55">
        <v>2145.731</v>
      </c>
      <c r="I11" s="55">
        <v>1970.492</v>
      </c>
      <c r="J11" s="55"/>
      <c r="K11" s="55"/>
      <c r="L11" s="55"/>
      <c r="M11" s="55"/>
      <c r="N11" s="55"/>
      <c r="O11" s="55"/>
    </row>
    <row r="12" spans="1:15" s="5" customFormat="1" ht="47.25" customHeight="1">
      <c r="A12" s="209" t="s">
        <v>163</v>
      </c>
      <c r="B12" s="228" t="s">
        <v>164</v>
      </c>
      <c r="C12" s="66" t="s">
        <v>160</v>
      </c>
      <c r="D12" s="54">
        <v>245.061</v>
      </c>
      <c r="E12" s="54">
        <v>219.077</v>
      </c>
      <c r="F12" s="54">
        <v>268.366</v>
      </c>
      <c r="G12" s="54">
        <v>303.999</v>
      </c>
      <c r="H12" s="54">
        <v>356.005</v>
      </c>
      <c r="I12" s="54">
        <v>250.425</v>
      </c>
      <c r="J12" s="54"/>
      <c r="K12" s="54"/>
      <c r="L12" s="54"/>
      <c r="M12" s="54"/>
      <c r="N12" s="54"/>
      <c r="O12" s="54"/>
    </row>
    <row r="13" spans="1:16" s="5" customFormat="1" ht="60" customHeight="1" thickBot="1">
      <c r="A13" s="213"/>
      <c r="B13" s="229" t="s">
        <v>165</v>
      </c>
      <c r="C13" s="68" t="s">
        <v>166</v>
      </c>
      <c r="D13" s="55">
        <v>565.714</v>
      </c>
      <c r="E13" s="55">
        <v>427.833</v>
      </c>
      <c r="F13" s="55">
        <v>654.635</v>
      </c>
      <c r="G13" s="55">
        <v>609.897</v>
      </c>
      <c r="H13" s="55">
        <v>555.776</v>
      </c>
      <c r="I13" s="55">
        <v>571.494</v>
      </c>
      <c r="J13" s="55"/>
      <c r="K13" s="55"/>
      <c r="L13" s="55"/>
      <c r="M13" s="55"/>
      <c r="N13" s="55"/>
      <c r="O13" s="55"/>
      <c r="P13" s="230"/>
    </row>
    <row r="14" spans="1:15" s="5" customFormat="1" ht="38.25" customHeight="1">
      <c r="A14" s="213"/>
      <c r="B14" s="231" t="s">
        <v>167</v>
      </c>
      <c r="C14" s="66" t="s">
        <v>160</v>
      </c>
      <c r="D14" s="54">
        <v>231.05</v>
      </c>
      <c r="E14" s="54">
        <v>195.223</v>
      </c>
      <c r="F14" s="54">
        <v>204.747</v>
      </c>
      <c r="G14" s="54">
        <v>212.109</v>
      </c>
      <c r="H14" s="54">
        <v>210.018</v>
      </c>
      <c r="I14" s="54">
        <v>225.153</v>
      </c>
      <c r="J14" s="54"/>
      <c r="K14" s="54"/>
      <c r="L14" s="54"/>
      <c r="M14" s="54"/>
      <c r="N14" s="54"/>
      <c r="O14" s="54"/>
    </row>
    <row r="15" spans="1:15" s="5" customFormat="1" ht="51.75" customHeight="1" thickBot="1">
      <c r="A15" s="219"/>
      <c r="B15" s="232"/>
      <c r="C15" s="68" t="s">
        <v>166</v>
      </c>
      <c r="D15" s="55">
        <v>436.356</v>
      </c>
      <c r="E15" s="55">
        <v>437.133</v>
      </c>
      <c r="F15" s="55">
        <v>486.554</v>
      </c>
      <c r="G15" s="55">
        <v>484.822</v>
      </c>
      <c r="H15" s="55">
        <v>508.128</v>
      </c>
      <c r="I15" s="55">
        <v>501.428</v>
      </c>
      <c r="J15" s="55"/>
      <c r="K15" s="55"/>
      <c r="L15" s="55"/>
      <c r="M15" s="55"/>
      <c r="N15" s="55"/>
      <c r="O15" s="55"/>
    </row>
  </sheetData>
  <sheetProtection/>
  <mergeCells count="8">
    <mergeCell ref="A12:A15"/>
    <mergeCell ref="A1:O1"/>
    <mergeCell ref="D4:O4"/>
    <mergeCell ref="A6:A11"/>
    <mergeCell ref="B6:B7"/>
    <mergeCell ref="B8:B9"/>
    <mergeCell ref="B10:B11"/>
    <mergeCell ref="B14:B1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2008-08-21T12:13:42Z</cp:lastPrinted>
  <dcterms:created xsi:type="dcterms:W3CDTF">2006-02-24T09:38:25Z</dcterms:created>
  <dcterms:modified xsi:type="dcterms:W3CDTF">2010-08-13T13:53:31Z</dcterms:modified>
  <cp:category/>
  <cp:version/>
  <cp:contentType/>
  <cp:contentStatus/>
</cp:coreProperties>
</file>